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0410" windowHeight="9900" tabRatio="790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<sst xmlns="http://schemas.openxmlformats.org/spreadsheetml/2006/main" count="1362" uniqueCount="351">
  <si>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</si>
  <si>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</si>
  <si>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</si>
  <si>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</si>
  <si>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</si>
  <si>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</si>
  <si>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</si>
  <si>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</si>
  <si>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</si>
  <si>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</si>
  <si>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</si>
  <si>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</si>
  <si>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</si>
  <si>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</si>
  <si>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</si>
  <si>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</si>
  <si>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</si>
  <si>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</si>
  <si>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</si>
  <si>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</si>
  <si>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</si>
  <si>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</si>
  <si>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</si>
  <si>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</si>
  <si>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</si>
  <si>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</si>
  <si>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</si>
  <si>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</si>
  <si>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</si>
  <si>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</si>
  <si>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</si>
  <si>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</si>
  <si>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</si>
  <si>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</si>
  <si>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</si>
  <si>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</si>
  <si>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</si>
  <si>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</si>
  <si>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</si>
  <si>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</si>
  <si>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</si>
  <si>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</si>
  <si>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</si>
  <si>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</si>
  <si>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</si>
  <si>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</si>
  <si>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</si>
  <si>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</si>
  <si>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</si>
  <si>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</si>
  <si>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</si>
  <si>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</si>
  <si>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</si>
  <si>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</si>
  <si>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</si>
  <si>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</si>
  <si>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</si>
  <si>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</si>
  <si>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</si>
  <si>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</si>
  <si>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</si>
  <si>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</si>
  <si>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</si>
  <si>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</si>
  <si>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</si>
  <si>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</si>
  <si>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</si>
  <si>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</si>
  <si>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</si>
  <si>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</si>
  <si>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</si>
  <si>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</si>
  <si>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</si>
  <si>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</si>
  <si>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</si>
  <si>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</si>
  <si>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</si>
  <si>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</si>
  <si>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</si>
  <si>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</si>
  <si>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</si>
  <si>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</si>
  <si>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</si>
  <si>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</si>
  <si>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</si>
  <si>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</si>
  <si>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</si>
  <si>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</si>
  <si>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</si>
  <si>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</si>
  <si>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</si>
  <si>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</si>
  <si>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</si>
  <si>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</si>
  <si>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</si>
  <si>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</si>
  <si>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</si>
  <si>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</si>
  <si>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</si>
  <si>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</si>
  <si>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</si>
  <si>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</si>
  <si>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</si>
  <si>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</si>
  <si>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</si>
  <si>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</si>
  <si>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</si>
  <si>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</si>
  <si>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CI work</t>
  </si>
  <si>
    <t>BDN Southeast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</si>
  <si>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</si>
  <si>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</si>
  <si>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</si>
  <si>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</si>
  <si>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</si>
  <si>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</si>
  <si>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</si>
  <si>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</si>
  <si>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</si>
  <si>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</si>
  <si>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</si>
  <si>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</si>
  <si>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</si>
  <si>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</si>
  <si>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</si>
  <si>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</si>
  <si>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</si>
  <si>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</si>
  <si>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</si>
  <si>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</si>
  <si>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</si>
  <si>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</si>
  <si>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</si>
  <si>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</si>
  <si>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</si>
  <si>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</si>
  <si>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</si>
  <si>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</si>
  <si>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</si>
  <si>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</si>
  <si>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</si>
  <si>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</si>
  <si>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</si>
  <si>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</si>
  <si>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</si>
  <si>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</si>
  <si>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</si>
  <si>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</si>
  <si>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</si>
  <si>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</si>
  <si>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</si>
  <si>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</si>
  <si>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</si>
  <si>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</si>
  <si>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</si>
  <si>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</si>
  <si>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</si>
  <si>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</si>
  <si>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</si>
  <si>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</si>
  <si>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</si>
  <si>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</si>
  <si>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</si>
  <si>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</si>
  <si>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</si>
  <si>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</si>
  <si>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</si>
  <si>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</si>
  <si>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</si>
  <si>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</si>
  <si>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</si>
  <si>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</si>
  <si>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</si>
  <si>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</si>
  <si>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</si>
  <si>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</si>
  <si>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</si>
  <si>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</si>
  <si>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</si>
  <si>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</si>
  <si>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</si>
  <si>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</si>
  <si>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</si>
  <si>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</si>
  <si>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</si>
  <si>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</si>
  <si>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</si>
  <si>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</si>
  <si>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</si>
  <si>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</si>
  <si>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</si>
  <si>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</si>
  <si>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</si>
  <si>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</si>
  <si>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</si>
  <si>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</si>
  <si>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</si>
  <si>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</si>
  <si>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</si>
  <si>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</si>
  <si>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</si>
  <si>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</si>
  <si>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</si>
  <si>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</si>
  <si>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</si>
  <si>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</si>
  <si>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</si>
  <si>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</si>
  <si>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</si>
  <si>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</si>
  <si>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</si>
  <si>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</si>
  <si>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</si>
  <si>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</si>
  <si>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</si>
  <si>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</si>
  <si>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</si>
  <si>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</si>
  <si>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</si>
  <si>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</si>
  <si>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Ypop</t>
  </si>
  <si>
    <t>Y_adj_rate</t>
  </si>
  <si>
    <t>Y_Lci_adj</t>
  </si>
  <si>
    <t>Y_Uci_adj</t>
  </si>
  <si>
    <t>Yprob</t>
  </si>
  <si>
    <t>Y_crd_rate</t>
  </si>
  <si>
    <t>Y_std_error</t>
  </si>
  <si>
    <t>Y_estimate</t>
  </si>
  <si>
    <t>Y_Lci_est</t>
  </si>
  <si>
    <t>Y_Uci_est</t>
  </si>
  <si>
    <t>Y_rate_ratio</t>
  </si>
  <si>
    <t>Y_Lci_ratio</t>
  </si>
  <si>
    <t>Y_Uci_ratio</t>
  </si>
  <si>
    <t>Npop</t>
  </si>
  <si>
    <t>N_adj_rate</t>
  </si>
  <si>
    <t>N_Lci_adj</t>
  </si>
  <si>
    <t>N_Uci_adj</t>
  </si>
  <si>
    <t>Nprob</t>
  </si>
  <si>
    <t>N_crd_rate</t>
  </si>
  <si>
    <t>N_std_error</t>
  </si>
  <si>
    <t>N_estimate</t>
  </si>
  <si>
    <t>N_Lci_est</t>
  </si>
  <si>
    <t>N_Uci_est</t>
  </si>
  <si>
    <t>N_rate_ratio</t>
  </si>
  <si>
    <t>N_Lci_ratio</t>
  </si>
  <si>
    <t>N_Uci_ratio</t>
  </si>
  <si>
    <t>YNprob</t>
  </si>
  <si>
    <t>YN_estimate</t>
  </si>
  <si>
    <t>YN_Lci_est</t>
  </si>
  <si>
    <t>YN_Uci_est</t>
  </si>
  <si>
    <t>Ysign</t>
  </si>
  <si>
    <t>Nsign</t>
  </si>
  <si>
    <t>YNsign</t>
  </si>
  <si>
    <t>Ysuppress</t>
  </si>
  <si>
    <t>Nsuppress</t>
  </si>
  <si>
    <t>percent</t>
  </si>
  <si>
    <t>(%)</t>
  </si>
  <si>
    <t>w avg</t>
  </si>
  <si>
    <t>w adj</t>
  </si>
  <si>
    <t>w/o adj</t>
  </si>
  <si>
    <t>w/o avg</t>
  </si>
  <si>
    <t>w pop</t>
  </si>
  <si>
    <t>w prob</t>
  </si>
  <si>
    <t>w/o pop</t>
  </si>
  <si>
    <t>w/o prob</t>
  </si>
  <si>
    <t>w &amp; w/o prob</t>
  </si>
  <si>
    <t>Source: Manitoba Centre for Health Policy, 2009</t>
  </si>
  <si>
    <t>Rural South</t>
  </si>
  <si>
    <t>y</t>
  </si>
  <si>
    <t>n</t>
  </si>
  <si>
    <t>d</t>
  </si>
  <si>
    <t>s</t>
  </si>
  <si>
    <t>with TRM</t>
  </si>
  <si>
    <t>MB Avg with TRM</t>
  </si>
  <si>
    <t>without TRM</t>
  </si>
  <si>
    <t>MB Avg without TRM</t>
  </si>
  <si>
    <t xml:space="preserve"> w/o TRM</t>
  </si>
  <si>
    <t>Crude and Adjusted Mortality Rates for Males with (Y) and without (N) Total Respiratory Morbidity, 2001/02-2005/06, age 19+</t>
  </si>
  <si>
    <t>adj rate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</si>
  <si>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</si>
  <si>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</si>
  <si>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</si>
  <si>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</si>
  <si>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</si>
  <si>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</si>
  <si>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</si>
  <si>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</si>
  <si>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</si>
  <si>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</si>
  <si>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</si>
  <si>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</si>
  <si>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</si>
  <si>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</si>
  <si>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</si>
  <si>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</si>
  <si>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</si>
  <si>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Mortality Rates for Males with (Y) and without (N) Total Respiratory Morbidity by Income Quintile, 2001/02-2005/06, age 19+</t>
  </si>
  <si>
    <t>chronic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</si>
  <si>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</si>
  <si>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</si>
  <si>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</si>
  <si>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</si>
  <si>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</si>
  <si>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</si>
  <si>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</si>
  <si>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</si>
  <si>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</si>
  <si>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</si>
  <si>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</si>
  <si>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</si>
  <si>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</si>
  <si>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</si>
  <si>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</si>
  <si>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</si>
  <si>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</si>
  <si>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</si>
  <si>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</si>
  <si>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</si>
  <si>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TRM</t>
  </si>
  <si>
    <t>NF</t>
  </si>
  <si>
    <t>*</t>
  </si>
  <si>
    <t>R1</t>
  </si>
  <si>
    <t>Linear Trend For Rural Non-Diabetics</t>
  </si>
  <si>
    <t>R5</t>
  </si>
  <si>
    <t>U1</t>
  </si>
  <si>
    <t>Linear Trend For Urban Non-Diabetics</t>
  </si>
  <si>
    <t>U5</t>
  </si>
  <si>
    <t>Z</t>
  </si>
  <si>
    <t>Compare Rural Trends</t>
  </si>
  <si>
    <t>No TRM</t>
  </si>
  <si>
    <t>Linear Trend For Rural Diabetics</t>
  </si>
  <si>
    <t>Linear Trend For Urban Diabetics</t>
  </si>
  <si>
    <t>Compare Urban Trends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</si>
  <si>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2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</si>
  <si>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2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</si>
  <si>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2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</si>
  <si>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2"/>
      </rPr>
      <t xml:space="preserve"> T2</t>
    </r>
  </si>
  <si>
    <t>Regional
Health
Authority</t>
  </si>
  <si>
    <t>Winnipeg
Community
Area</t>
  </si>
  <si>
    <t>CRUDE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</si>
  <si>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</si>
  <si>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</si>
  <si>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</si>
  <si>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</si>
  <si>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</si>
  <si>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</si>
  <si>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TRM mort male</t>
  </si>
  <si>
    <t>Resp Mort Male</t>
  </si>
  <si>
    <t>CE Morden/Winkler</t>
  </si>
  <si>
    <t>BW Nelson House</t>
  </si>
  <si>
    <t>Appendix Table 3.9: Five-Year Mortality for Males With and Without Total Respiratory Morbidity (TRM), 2001/02-2005/06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</si>
</sst>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56" applyFont="1" applyAlignment="1">
      <alignment horizontal="left"/>
      <protection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4" fillId="0" borderId="0" xfId="59" applyNumberFormat="1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8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/>
    </xf>
    <xf numFmtId="2" fontId="10" fillId="0" borderId="22" xfId="0" applyNumberFormat="1" applyFont="1" applyFill="1" applyBorder="1" applyAlignment="1" quotePrefix="1">
      <alignment horizontal="right" indent="1"/>
    </xf>
    <xf numFmtId="2" fontId="10" fillId="0" borderId="18" xfId="0" applyNumberFormat="1" applyFont="1" applyFill="1" applyBorder="1" applyAlignment="1">
      <alignment horizontal="right" indent="1"/>
    </xf>
    <xf numFmtId="2" fontId="10" fillId="33" borderId="22" xfId="0" applyNumberFormat="1" applyFont="1" applyFill="1" applyBorder="1" applyAlignment="1" quotePrefix="1">
      <alignment horizontal="right" indent="1"/>
    </xf>
    <xf numFmtId="2" fontId="10" fillId="33" borderId="18" xfId="0" applyNumberFormat="1" applyFont="1" applyFill="1" applyBorder="1" applyAlignment="1">
      <alignment horizontal="right" indent="1"/>
    </xf>
    <xf numFmtId="2" fontId="10" fillId="0" borderId="23" xfId="0" applyNumberFormat="1" applyFont="1" applyFill="1" applyBorder="1" applyAlignment="1" quotePrefix="1">
      <alignment horizontal="right" indent="1"/>
    </xf>
    <xf numFmtId="2" fontId="10" fillId="0" borderId="24" xfId="0" applyNumberFormat="1" applyFont="1" applyFill="1" applyBorder="1" applyAlignment="1">
      <alignment horizontal="right" indent="1"/>
    </xf>
    <xf numFmtId="2" fontId="10" fillId="0" borderId="25" xfId="0" applyNumberFormat="1" applyFont="1" applyFill="1" applyBorder="1" applyAlignment="1" quotePrefix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2" fontId="10" fillId="0" borderId="26" xfId="59" applyNumberFormat="1" applyFont="1" applyBorder="1" applyAlignment="1">
      <alignment horizontal="right" indent="1"/>
    </xf>
    <xf numFmtId="2" fontId="10" fillId="0" borderId="12" xfId="0" applyNumberFormat="1" applyFont="1" applyBorder="1" applyAlignment="1">
      <alignment horizontal="right" indent="1"/>
    </xf>
    <xf numFmtId="2" fontId="10" fillId="0" borderId="27" xfId="59" applyNumberFormat="1" applyFont="1" applyBorder="1" applyAlignment="1">
      <alignment horizontal="right" indent="1"/>
    </xf>
    <xf numFmtId="2" fontId="10" fillId="0" borderId="18" xfId="0" applyNumberFormat="1" applyFont="1" applyBorder="1" applyAlignment="1">
      <alignment horizontal="right" indent="1"/>
    </xf>
    <xf numFmtId="2" fontId="10" fillId="0" borderId="28" xfId="59" applyNumberFormat="1" applyFont="1" applyBorder="1" applyAlignment="1">
      <alignment horizontal="right" indent="1"/>
    </xf>
    <xf numFmtId="2" fontId="10" fillId="0" borderId="24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168" fontId="9" fillId="0" borderId="29" xfId="0" applyNumberFormat="1" applyFont="1" applyBorder="1" applyAlignment="1">
      <alignment horizontal="center" vertical="center" wrapText="1"/>
    </xf>
    <xf numFmtId="166" fontId="9" fillId="0" borderId="30" xfId="0" applyNumberFormat="1" applyFont="1" applyBorder="1" applyAlignment="1">
      <alignment horizontal="center" vertical="center" wrapText="1"/>
    </xf>
    <xf numFmtId="168" fontId="0" fillId="0" borderId="0" xfId="59" applyNumberFormat="1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2125"/>
          <c:w val="0.9625"/>
          <c:h val="0.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TRM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(n,d)</c:v>
                </c:pt>
                <c:pt idx="10">
                  <c:v>Burntwood (n)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0.0772461215</c:v>
                </c:pt>
                <c:pt idx="1">
                  <c:v>0.0772461215</c:v>
                </c:pt>
                <c:pt idx="2">
                  <c:v>0.0772461215</c:v>
                </c:pt>
                <c:pt idx="3">
                  <c:v>0.0772461215</c:v>
                </c:pt>
                <c:pt idx="4">
                  <c:v>0.0772461215</c:v>
                </c:pt>
                <c:pt idx="5">
                  <c:v>0.0772461215</c:v>
                </c:pt>
                <c:pt idx="6">
                  <c:v>0.0772461215</c:v>
                </c:pt>
                <c:pt idx="7">
                  <c:v>0.0772461215</c:v>
                </c:pt>
                <c:pt idx="8">
                  <c:v>0.0772461215</c:v>
                </c:pt>
                <c:pt idx="9">
                  <c:v>0.0772461215</c:v>
                </c:pt>
                <c:pt idx="10">
                  <c:v>0.0772461215</c:v>
                </c:pt>
                <c:pt idx="12">
                  <c:v>0.0772461215</c:v>
                </c:pt>
                <c:pt idx="13">
                  <c:v>0.0772461215</c:v>
                </c:pt>
                <c:pt idx="14">
                  <c:v>0.0772461215</c:v>
                </c:pt>
                <c:pt idx="15">
                  <c:v>0.0772461215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with TRM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(n,d)</c:v>
                </c:pt>
                <c:pt idx="10">
                  <c:v>Burntwood (n)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0.0713015471</c:v>
                </c:pt>
                <c:pt idx="1">
                  <c:v>0.070448035</c:v>
                </c:pt>
                <c:pt idx="2">
                  <c:v>0.076034693</c:v>
                </c:pt>
                <c:pt idx="3">
                  <c:v>0.0798410639</c:v>
                </c:pt>
                <c:pt idx="4">
                  <c:v>0.0784385012</c:v>
                </c:pt>
                <c:pt idx="5">
                  <c:v>0.0823005765</c:v>
                </c:pt>
                <c:pt idx="6">
                  <c:v>0.0693868373</c:v>
                </c:pt>
                <c:pt idx="7">
                  <c:v>0.0767951399</c:v>
                </c:pt>
                <c:pt idx="8">
                  <c:v>0</c:v>
                </c:pt>
                <c:pt idx="9">
                  <c:v>0.0891602005</c:v>
                </c:pt>
                <c:pt idx="10">
                  <c:v>0.091095634</c:v>
                </c:pt>
                <c:pt idx="12">
                  <c:v>0.0733092</c:v>
                </c:pt>
                <c:pt idx="13">
                  <c:v>0.0784469084</c:v>
                </c:pt>
                <c:pt idx="14">
                  <c:v>0.0922527351</c:v>
                </c:pt>
                <c:pt idx="15">
                  <c:v>0.0772461215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without TRM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(n,d)</c:v>
                </c:pt>
                <c:pt idx="10">
                  <c:v>Burntwood (n)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0.0466080971</c:v>
                </c:pt>
                <c:pt idx="1">
                  <c:v>0.05132628</c:v>
                </c:pt>
                <c:pt idx="2">
                  <c:v>0.0523533411</c:v>
                </c:pt>
                <c:pt idx="3">
                  <c:v>0.0513699097</c:v>
                </c:pt>
                <c:pt idx="4">
                  <c:v>0.0519358681</c:v>
                </c:pt>
                <c:pt idx="5">
                  <c:v>0.0553130839</c:v>
                </c:pt>
                <c:pt idx="6">
                  <c:v>0.0542636432</c:v>
                </c:pt>
                <c:pt idx="7">
                  <c:v>0.0565857269</c:v>
                </c:pt>
                <c:pt idx="8">
                  <c:v>0.0915186604</c:v>
                </c:pt>
                <c:pt idx="9">
                  <c:v>0.0678566201</c:v>
                </c:pt>
                <c:pt idx="10">
                  <c:v>0.0894069098</c:v>
                </c:pt>
                <c:pt idx="12">
                  <c:v>0.0503201847</c:v>
                </c:pt>
                <c:pt idx="13">
                  <c:v>0.055498778</c:v>
                </c:pt>
                <c:pt idx="14">
                  <c:v>0.0792135845</c:v>
                </c:pt>
                <c:pt idx="15">
                  <c:v>0.0538788117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TRM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(n,d)</c:v>
                </c:pt>
                <c:pt idx="1">
                  <c:v>Central (d)</c:v>
                </c:pt>
                <c:pt idx="2">
                  <c:v>Assiniboine (d)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 (d)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 (n,d)</c:v>
                </c:pt>
                <c:pt idx="10">
                  <c:v>Burntwood (n)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 (n)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0.0538788117</c:v>
                </c:pt>
                <c:pt idx="1">
                  <c:v>0.0538788117</c:v>
                </c:pt>
                <c:pt idx="2">
                  <c:v>0.0538788117</c:v>
                </c:pt>
                <c:pt idx="3">
                  <c:v>0.0538788117</c:v>
                </c:pt>
                <c:pt idx="4">
                  <c:v>0.0538788117</c:v>
                </c:pt>
                <c:pt idx="5">
                  <c:v>0.0538788117</c:v>
                </c:pt>
                <c:pt idx="6">
                  <c:v>0.0538788117</c:v>
                </c:pt>
                <c:pt idx="7">
                  <c:v>0.0538788117</c:v>
                </c:pt>
                <c:pt idx="8">
                  <c:v>0.0538788117</c:v>
                </c:pt>
                <c:pt idx="9">
                  <c:v>0.0538788117</c:v>
                </c:pt>
                <c:pt idx="10">
                  <c:v>0.0538788117</c:v>
                </c:pt>
                <c:pt idx="12">
                  <c:v>0.0538788117</c:v>
                </c:pt>
                <c:pt idx="13">
                  <c:v>0.0538788117</c:v>
                </c:pt>
                <c:pt idx="14">
                  <c:v>0.0538788117</c:v>
                </c:pt>
                <c:pt idx="15">
                  <c:v>0.0538788117</c:v>
                </c:pt>
              </c:numCache>
            </c:numRef>
          </c:val>
        </c:ser>
        <c:gapWidth val="0"/>
        <c:axId val="64695059"/>
        <c:axId val="45384620"/>
      </c:barChart>
      <c:catAx>
        <c:axId val="646950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6469505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4"/>
          <c:y val="0.1515"/>
          <c:w val="0.276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1"/>
          <c:w val="0.953"/>
          <c:h val="0.8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TRM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 (n,d)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 (d)</c:v>
                </c:pt>
                <c:pt idx="27">
                  <c:v>BDN East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(n,s)</c:v>
                </c:pt>
                <c:pt idx="42">
                  <c:v>PL West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(n,s)</c:v>
                </c:pt>
                <c:pt idx="58">
                  <c:v>BW Norway House (y,n)</c:v>
                </c:pt>
                <c:pt idx="59">
                  <c:v>BW Island Lake (n,s)</c:v>
                </c:pt>
                <c:pt idx="60">
                  <c:v>BW Sha/York/Split/War (n,s)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0.0772461215</c:v>
                </c:pt>
                <c:pt idx="1">
                  <c:v>0.0772461215</c:v>
                </c:pt>
                <c:pt idx="2">
                  <c:v>0.0772461215</c:v>
                </c:pt>
                <c:pt idx="3">
                  <c:v>0.0772461215</c:v>
                </c:pt>
                <c:pt idx="5">
                  <c:v>0.0772461215</c:v>
                </c:pt>
                <c:pt idx="6">
                  <c:v>0.0772461215</c:v>
                </c:pt>
                <c:pt idx="7">
                  <c:v>0.0772461215</c:v>
                </c:pt>
                <c:pt idx="8">
                  <c:v>0.0772461215</c:v>
                </c:pt>
                <c:pt idx="9">
                  <c:v>0.0772461215</c:v>
                </c:pt>
                <c:pt idx="10">
                  <c:v>0.0772461215</c:v>
                </c:pt>
                <c:pt idx="11">
                  <c:v>0.0772461215</c:v>
                </c:pt>
                <c:pt idx="12">
                  <c:v>0.0772461215</c:v>
                </c:pt>
                <c:pt idx="13">
                  <c:v>0.0772461215</c:v>
                </c:pt>
                <c:pt idx="15">
                  <c:v>0.0772461215</c:v>
                </c:pt>
                <c:pt idx="16">
                  <c:v>0.0772461215</c:v>
                </c:pt>
                <c:pt idx="17">
                  <c:v>0.0772461215</c:v>
                </c:pt>
                <c:pt idx="18">
                  <c:v>0.0772461215</c:v>
                </c:pt>
                <c:pt idx="19">
                  <c:v>0.0772461215</c:v>
                </c:pt>
                <c:pt idx="20">
                  <c:v>0.0772461215</c:v>
                </c:pt>
                <c:pt idx="22">
                  <c:v>0.0772461215</c:v>
                </c:pt>
                <c:pt idx="23">
                  <c:v>0.0772461215</c:v>
                </c:pt>
                <c:pt idx="24">
                  <c:v>0.0772461215</c:v>
                </c:pt>
                <c:pt idx="25">
                  <c:v>0.0772461215</c:v>
                </c:pt>
                <c:pt idx="26">
                  <c:v>0.0772461215</c:v>
                </c:pt>
                <c:pt idx="27">
                  <c:v>0.0772461215</c:v>
                </c:pt>
                <c:pt idx="28">
                  <c:v>0.0772461215</c:v>
                </c:pt>
                <c:pt idx="30">
                  <c:v>0.0772461215</c:v>
                </c:pt>
                <c:pt idx="31">
                  <c:v>0.0772461215</c:v>
                </c:pt>
                <c:pt idx="32">
                  <c:v>0.0772461215</c:v>
                </c:pt>
                <c:pt idx="33">
                  <c:v>0.0772461215</c:v>
                </c:pt>
                <c:pt idx="35">
                  <c:v>0.0772461215</c:v>
                </c:pt>
                <c:pt idx="36">
                  <c:v>0.0772461215</c:v>
                </c:pt>
                <c:pt idx="37">
                  <c:v>0.0772461215</c:v>
                </c:pt>
                <c:pt idx="38">
                  <c:v>0.0772461215</c:v>
                </c:pt>
                <c:pt idx="39">
                  <c:v>0.0772461215</c:v>
                </c:pt>
                <c:pt idx="40">
                  <c:v>0.0772461215</c:v>
                </c:pt>
                <c:pt idx="42">
                  <c:v>0.0772461215</c:v>
                </c:pt>
                <c:pt idx="43">
                  <c:v>0.0772461215</c:v>
                </c:pt>
                <c:pt idx="44">
                  <c:v>0.0772461215</c:v>
                </c:pt>
                <c:pt idx="45">
                  <c:v>0.0772461215</c:v>
                </c:pt>
                <c:pt idx="47">
                  <c:v>0.0772461215</c:v>
                </c:pt>
                <c:pt idx="48">
                  <c:v>0.0772461215</c:v>
                </c:pt>
                <c:pt idx="49">
                  <c:v>0.0772461215</c:v>
                </c:pt>
                <c:pt idx="51">
                  <c:v>0.0772461215</c:v>
                </c:pt>
                <c:pt idx="52">
                  <c:v>0.0772461215</c:v>
                </c:pt>
                <c:pt idx="53">
                  <c:v>0.0772461215</c:v>
                </c:pt>
                <c:pt idx="54">
                  <c:v>0.0772461215</c:v>
                </c:pt>
                <c:pt idx="55">
                  <c:v>0.0772461215</c:v>
                </c:pt>
                <c:pt idx="56">
                  <c:v>0.0772461215</c:v>
                </c:pt>
                <c:pt idx="57">
                  <c:v>0.0772461215</c:v>
                </c:pt>
                <c:pt idx="58">
                  <c:v>0.0772461215</c:v>
                </c:pt>
                <c:pt idx="59">
                  <c:v>0.0772461215</c:v>
                </c:pt>
                <c:pt idx="60">
                  <c:v>0.0772461215</c:v>
                </c:pt>
                <c:pt idx="61">
                  <c:v>0.0772461215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with TRM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 (n,d)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 (d)</c:v>
                </c:pt>
                <c:pt idx="27">
                  <c:v>BDN East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(n,s)</c:v>
                </c:pt>
                <c:pt idx="42">
                  <c:v>PL West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(n,s)</c:v>
                </c:pt>
                <c:pt idx="58">
                  <c:v>BW Norway House (y,n)</c:v>
                </c:pt>
                <c:pt idx="59">
                  <c:v>BW Island Lake (n,s)</c:v>
                </c:pt>
                <c:pt idx="60">
                  <c:v>BW Sha/York/Split/War (n,s)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0.0714106922</c:v>
                </c:pt>
                <c:pt idx="1">
                  <c:v>0.0679787032</c:v>
                </c:pt>
                <c:pt idx="2">
                  <c:v>0.0733778181</c:v>
                </c:pt>
                <c:pt idx="3">
                  <c:v>0.0678874192</c:v>
                </c:pt>
                <c:pt idx="5">
                  <c:v>0.0707624294</c:v>
                </c:pt>
                <c:pt idx="6">
                  <c:v>0.0548960928</c:v>
                </c:pt>
                <c:pt idx="7">
                  <c:v>0.0635928484</c:v>
                </c:pt>
                <c:pt idx="8">
                  <c:v>0.0667517492</c:v>
                </c:pt>
                <c:pt idx="9">
                  <c:v>0.07494707</c:v>
                </c:pt>
                <c:pt idx="10">
                  <c:v>0.0683610031</c:v>
                </c:pt>
                <c:pt idx="11">
                  <c:v>0.0803176836</c:v>
                </c:pt>
                <c:pt idx="12">
                  <c:v>0.068420788</c:v>
                </c:pt>
                <c:pt idx="13">
                  <c:v>0.0827395633</c:v>
                </c:pt>
                <c:pt idx="15">
                  <c:v>0.0698033876</c:v>
                </c:pt>
                <c:pt idx="16">
                  <c:v>0.0665116293</c:v>
                </c:pt>
                <c:pt idx="17">
                  <c:v>0.078513748</c:v>
                </c:pt>
                <c:pt idx="18">
                  <c:v>0.0719722767</c:v>
                </c:pt>
                <c:pt idx="19">
                  <c:v>0.0873928925</c:v>
                </c:pt>
                <c:pt idx="20">
                  <c:v>0.0793104545</c:v>
                </c:pt>
                <c:pt idx="22">
                  <c:v>0.0709500995</c:v>
                </c:pt>
                <c:pt idx="23">
                  <c:v>0.1028068263</c:v>
                </c:pt>
                <c:pt idx="24">
                  <c:v>0.0638854799</c:v>
                </c:pt>
                <c:pt idx="25">
                  <c:v>0.0660645245</c:v>
                </c:pt>
                <c:pt idx="26">
                  <c:v>0.0850712199</c:v>
                </c:pt>
                <c:pt idx="27">
                  <c:v>0.0793103123</c:v>
                </c:pt>
                <c:pt idx="28">
                  <c:v>0.0946198458</c:v>
                </c:pt>
                <c:pt idx="30">
                  <c:v>0.0749018633</c:v>
                </c:pt>
                <c:pt idx="31">
                  <c:v>0.0790378357</c:v>
                </c:pt>
                <c:pt idx="32">
                  <c:v>0.0818588914</c:v>
                </c:pt>
                <c:pt idx="33">
                  <c:v>0.092531981</c:v>
                </c:pt>
                <c:pt idx="35">
                  <c:v>0.0575239706</c:v>
                </c:pt>
                <c:pt idx="36">
                  <c:v>0.0595789996</c:v>
                </c:pt>
                <c:pt idx="37">
                  <c:v>0.0920737295</c:v>
                </c:pt>
                <c:pt idx="38">
                  <c:v>0.0598071571</c:v>
                </c:pt>
                <c:pt idx="39">
                  <c:v>0.0765147012</c:v>
                </c:pt>
                <c:pt idx="40">
                  <c:v>0</c:v>
                </c:pt>
                <c:pt idx="42">
                  <c:v>0.0628872173</c:v>
                </c:pt>
                <c:pt idx="43">
                  <c:v>0.0699104143</c:v>
                </c:pt>
                <c:pt idx="44">
                  <c:v>0.0778754256</c:v>
                </c:pt>
                <c:pt idx="45">
                  <c:v>0.0821267917</c:v>
                </c:pt>
                <c:pt idx="47">
                  <c:v>0.0833125619</c:v>
                </c:pt>
                <c:pt idx="48">
                  <c:v>0.0777236456</c:v>
                </c:pt>
                <c:pt idx="49">
                  <c:v>0.1298408172</c:v>
                </c:pt>
                <c:pt idx="51">
                  <c:v>0.0729219921</c:v>
                </c:pt>
                <c:pt idx="52">
                  <c:v>0</c:v>
                </c:pt>
                <c:pt idx="53">
                  <c:v>0.1127373904</c:v>
                </c:pt>
                <c:pt idx="54">
                  <c:v>0</c:v>
                </c:pt>
                <c:pt idx="55">
                  <c:v>0.0793860831</c:v>
                </c:pt>
                <c:pt idx="56">
                  <c:v>0.0763705587</c:v>
                </c:pt>
                <c:pt idx="57">
                  <c:v>0</c:v>
                </c:pt>
                <c:pt idx="58">
                  <c:v>0.1759040088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without TRM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 (n,d)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 (d)</c:v>
                </c:pt>
                <c:pt idx="27">
                  <c:v>BDN East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(n,s)</c:v>
                </c:pt>
                <c:pt idx="42">
                  <c:v>PL West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(n,s)</c:v>
                </c:pt>
                <c:pt idx="58">
                  <c:v>BW Norway House (y,n)</c:v>
                </c:pt>
                <c:pt idx="59">
                  <c:v>BW Island Lake (n,s)</c:v>
                </c:pt>
                <c:pt idx="60">
                  <c:v>BW Sha/York/Split/War (n,s)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0.0484085868</c:v>
                </c:pt>
                <c:pt idx="1">
                  <c:v>0.0426505208</c:v>
                </c:pt>
                <c:pt idx="2">
                  <c:v>0.0378909439</c:v>
                </c:pt>
                <c:pt idx="3">
                  <c:v>0.0521910344</c:v>
                </c:pt>
                <c:pt idx="5">
                  <c:v>0.039310153</c:v>
                </c:pt>
                <c:pt idx="6">
                  <c:v>0.0445277815</c:v>
                </c:pt>
                <c:pt idx="7">
                  <c:v>0.0522407801</c:v>
                </c:pt>
                <c:pt idx="8">
                  <c:v>0.0454193114</c:v>
                </c:pt>
                <c:pt idx="9">
                  <c:v>0.046042801</c:v>
                </c:pt>
                <c:pt idx="10">
                  <c:v>0.0489370684</c:v>
                </c:pt>
                <c:pt idx="11">
                  <c:v>0.0508684549</c:v>
                </c:pt>
                <c:pt idx="12">
                  <c:v>0.0563467455</c:v>
                </c:pt>
                <c:pt idx="13">
                  <c:v>0.0671852231</c:v>
                </c:pt>
                <c:pt idx="15">
                  <c:v>0.0511398409</c:v>
                </c:pt>
                <c:pt idx="16">
                  <c:v>0.0459992051</c:v>
                </c:pt>
                <c:pt idx="17">
                  <c:v>0.0495276318</c:v>
                </c:pt>
                <c:pt idx="18">
                  <c:v>0.0539105121</c:v>
                </c:pt>
                <c:pt idx="19">
                  <c:v>0.0505279991</c:v>
                </c:pt>
                <c:pt idx="20">
                  <c:v>0.0576460455</c:v>
                </c:pt>
                <c:pt idx="22">
                  <c:v>0.03113668</c:v>
                </c:pt>
                <c:pt idx="23">
                  <c:v>0.0325890629</c:v>
                </c:pt>
                <c:pt idx="24">
                  <c:v>0.0462227228</c:v>
                </c:pt>
                <c:pt idx="25">
                  <c:v>0.047465874</c:v>
                </c:pt>
                <c:pt idx="26">
                  <c:v>0.0449873852</c:v>
                </c:pt>
                <c:pt idx="27">
                  <c:v>0.0632634375</c:v>
                </c:pt>
                <c:pt idx="28">
                  <c:v>0.0656258594</c:v>
                </c:pt>
                <c:pt idx="30">
                  <c:v>0.0452551413</c:v>
                </c:pt>
                <c:pt idx="31">
                  <c:v>0.0561930016</c:v>
                </c:pt>
                <c:pt idx="32">
                  <c:v>0.0552655248</c:v>
                </c:pt>
                <c:pt idx="33">
                  <c:v>0.0589762892</c:v>
                </c:pt>
                <c:pt idx="35">
                  <c:v>0.0434382768</c:v>
                </c:pt>
                <c:pt idx="36">
                  <c:v>0.0446735419</c:v>
                </c:pt>
                <c:pt idx="37">
                  <c:v>0.0511788264</c:v>
                </c:pt>
                <c:pt idx="38">
                  <c:v>0.0598183648</c:v>
                </c:pt>
                <c:pt idx="39">
                  <c:v>0.0495770539</c:v>
                </c:pt>
                <c:pt idx="40">
                  <c:v>0.1135423236</c:v>
                </c:pt>
                <c:pt idx="42">
                  <c:v>0.0553175242</c:v>
                </c:pt>
                <c:pt idx="43">
                  <c:v>0.0494846185</c:v>
                </c:pt>
                <c:pt idx="44">
                  <c:v>0.0535319887</c:v>
                </c:pt>
                <c:pt idx="45">
                  <c:v>0.060542411</c:v>
                </c:pt>
                <c:pt idx="47">
                  <c:v>0.0583912898</c:v>
                </c:pt>
                <c:pt idx="48">
                  <c:v>0.0647704681</c:v>
                </c:pt>
                <c:pt idx="49">
                  <c:v>0.0921933213</c:v>
                </c:pt>
                <c:pt idx="51">
                  <c:v>0.0654114079</c:v>
                </c:pt>
                <c:pt idx="52">
                  <c:v>0.073016068</c:v>
                </c:pt>
                <c:pt idx="53">
                  <c:v>0.1048902324</c:v>
                </c:pt>
                <c:pt idx="54">
                  <c:v>0.0885840756</c:v>
                </c:pt>
                <c:pt idx="55">
                  <c:v>0.0723295224</c:v>
                </c:pt>
                <c:pt idx="56">
                  <c:v>0.0873819516</c:v>
                </c:pt>
                <c:pt idx="57">
                  <c:v>0.121633878</c:v>
                </c:pt>
                <c:pt idx="58">
                  <c:v>0.0967351084</c:v>
                </c:pt>
                <c:pt idx="59">
                  <c:v>0.1130512495</c:v>
                </c:pt>
                <c:pt idx="60">
                  <c:v>0.0955147443</c:v>
                </c:pt>
                <c:pt idx="61">
                  <c:v>0.0837916624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TRM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(d)</c:v>
                </c:pt>
                <c:pt idx="1">
                  <c:v>SE Central (d)</c:v>
                </c:pt>
                <c:pt idx="2">
                  <c:v>SE Western (n,d)</c:v>
                </c:pt>
                <c:pt idx="3">
                  <c:v>SE Southern</c:v>
                </c:pt>
                <c:pt idx="5">
                  <c:v>CE Altona (d)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 (d)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(d)</c:v>
                </c:pt>
                <c:pt idx="16">
                  <c:v>AS West 1 (d)</c:v>
                </c:pt>
                <c:pt idx="17">
                  <c:v>AS North 1 (d)</c:v>
                </c:pt>
                <c:pt idx="18">
                  <c:v>AS West 2 (d)</c:v>
                </c:pt>
                <c:pt idx="19">
                  <c:v>AS East 1 (d)</c:v>
                </c:pt>
                <c:pt idx="20">
                  <c:v>AS North 2 (d)</c:v>
                </c:pt>
                <c:pt idx="22">
                  <c:v>BDN Rural (n,d)</c:v>
                </c:pt>
                <c:pt idx="23">
                  <c:v>BDN Southeast (d)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 (d)</c:v>
                </c:pt>
                <c:pt idx="27">
                  <c:v>BDN East</c:v>
                </c:pt>
                <c:pt idx="28">
                  <c:v>BDN Central (d)</c:v>
                </c:pt>
                <c:pt idx="30">
                  <c:v>IL Southwest (d)</c:v>
                </c:pt>
                <c:pt idx="31">
                  <c:v>IL Northeast (d)</c:v>
                </c:pt>
                <c:pt idx="32">
                  <c:v>IL Southeast (d)</c:v>
                </c:pt>
                <c:pt idx="33">
                  <c:v>IL Northwest (d)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 (d)</c:v>
                </c:pt>
                <c:pt idx="38">
                  <c:v>NE Brokenhead</c:v>
                </c:pt>
                <c:pt idx="39">
                  <c:v>NE Blue Water (d)</c:v>
                </c:pt>
                <c:pt idx="40">
                  <c:v>NE Northern Remote (n,s)</c:v>
                </c:pt>
                <c:pt idx="42">
                  <c:v>PL West</c:v>
                </c:pt>
                <c:pt idx="43">
                  <c:v>PL East (d)</c:v>
                </c:pt>
                <c:pt idx="44">
                  <c:v>PL Central (d)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(n)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(n)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(n,s)</c:v>
                </c:pt>
                <c:pt idx="58">
                  <c:v>BW Norway House (y,n)</c:v>
                </c:pt>
                <c:pt idx="59">
                  <c:v>BW Island Lake (n,s)</c:v>
                </c:pt>
                <c:pt idx="60">
                  <c:v>BW Sha/York/Split/War (n,s)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0.0538788117</c:v>
                </c:pt>
                <c:pt idx="1">
                  <c:v>0.0538788117</c:v>
                </c:pt>
                <c:pt idx="2">
                  <c:v>0.0538788117</c:v>
                </c:pt>
                <c:pt idx="3">
                  <c:v>0.0538788117</c:v>
                </c:pt>
                <c:pt idx="5">
                  <c:v>0.0538788117</c:v>
                </c:pt>
                <c:pt idx="6">
                  <c:v>0.0538788117</c:v>
                </c:pt>
                <c:pt idx="7">
                  <c:v>0.0538788117</c:v>
                </c:pt>
                <c:pt idx="8">
                  <c:v>0.0538788117</c:v>
                </c:pt>
                <c:pt idx="9">
                  <c:v>0.0538788117</c:v>
                </c:pt>
                <c:pt idx="10">
                  <c:v>0.0538788117</c:v>
                </c:pt>
                <c:pt idx="11">
                  <c:v>0.0538788117</c:v>
                </c:pt>
                <c:pt idx="12">
                  <c:v>0.0538788117</c:v>
                </c:pt>
                <c:pt idx="13">
                  <c:v>0.0538788117</c:v>
                </c:pt>
                <c:pt idx="15">
                  <c:v>0.0538788117</c:v>
                </c:pt>
                <c:pt idx="16">
                  <c:v>0.0538788117</c:v>
                </c:pt>
                <c:pt idx="17">
                  <c:v>0.0538788117</c:v>
                </c:pt>
                <c:pt idx="18">
                  <c:v>0.0538788117</c:v>
                </c:pt>
                <c:pt idx="19">
                  <c:v>0.0538788117</c:v>
                </c:pt>
                <c:pt idx="20">
                  <c:v>0.0538788117</c:v>
                </c:pt>
                <c:pt idx="22">
                  <c:v>0.0538788117</c:v>
                </c:pt>
                <c:pt idx="23">
                  <c:v>0.0538788117</c:v>
                </c:pt>
                <c:pt idx="24">
                  <c:v>0.0538788117</c:v>
                </c:pt>
                <c:pt idx="25">
                  <c:v>0.0538788117</c:v>
                </c:pt>
                <c:pt idx="26">
                  <c:v>0.0538788117</c:v>
                </c:pt>
                <c:pt idx="27">
                  <c:v>0.0538788117</c:v>
                </c:pt>
                <c:pt idx="28">
                  <c:v>0.0538788117</c:v>
                </c:pt>
                <c:pt idx="30">
                  <c:v>0.0538788117</c:v>
                </c:pt>
                <c:pt idx="31">
                  <c:v>0.0538788117</c:v>
                </c:pt>
                <c:pt idx="32">
                  <c:v>0.0538788117</c:v>
                </c:pt>
                <c:pt idx="33">
                  <c:v>0.0538788117</c:v>
                </c:pt>
                <c:pt idx="35">
                  <c:v>0.0538788117</c:v>
                </c:pt>
                <c:pt idx="36">
                  <c:v>0.0538788117</c:v>
                </c:pt>
                <c:pt idx="37">
                  <c:v>0.0538788117</c:v>
                </c:pt>
                <c:pt idx="38">
                  <c:v>0.0538788117</c:v>
                </c:pt>
                <c:pt idx="39">
                  <c:v>0.0538788117</c:v>
                </c:pt>
                <c:pt idx="40">
                  <c:v>0.0538788117</c:v>
                </c:pt>
                <c:pt idx="42">
                  <c:v>0.0538788117</c:v>
                </c:pt>
                <c:pt idx="43">
                  <c:v>0.0538788117</c:v>
                </c:pt>
                <c:pt idx="44">
                  <c:v>0.0538788117</c:v>
                </c:pt>
                <c:pt idx="45">
                  <c:v>0.0538788117</c:v>
                </c:pt>
                <c:pt idx="47">
                  <c:v>0.0538788117</c:v>
                </c:pt>
                <c:pt idx="48">
                  <c:v>0.0538788117</c:v>
                </c:pt>
                <c:pt idx="49">
                  <c:v>0.0538788117</c:v>
                </c:pt>
                <c:pt idx="51">
                  <c:v>0.0538788117</c:v>
                </c:pt>
                <c:pt idx="52">
                  <c:v>0.0538788117</c:v>
                </c:pt>
                <c:pt idx="53">
                  <c:v>0.0538788117</c:v>
                </c:pt>
                <c:pt idx="54">
                  <c:v>0.0538788117</c:v>
                </c:pt>
                <c:pt idx="55">
                  <c:v>0.0538788117</c:v>
                </c:pt>
                <c:pt idx="56">
                  <c:v>0.0538788117</c:v>
                </c:pt>
                <c:pt idx="57">
                  <c:v>0.0538788117</c:v>
                </c:pt>
                <c:pt idx="58">
                  <c:v>0.0538788117</c:v>
                </c:pt>
                <c:pt idx="59">
                  <c:v>0.0538788117</c:v>
                </c:pt>
                <c:pt idx="60">
                  <c:v>0.0538788117</c:v>
                </c:pt>
                <c:pt idx="61">
                  <c:v>0.0538788117</c:v>
                </c:pt>
              </c:numCache>
            </c:numRef>
          </c:val>
        </c:ser>
        <c:gapWidth val="0"/>
        <c:axId val="5808397"/>
        <c:axId val="52275574"/>
      </c:barChart>
      <c:catAx>
        <c:axId val="58083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75"/>
          <c:y val="0.1225"/>
          <c:w val="0.270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832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TRM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(n,d)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(y,d)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0.0772461215</c:v>
                </c:pt>
                <c:pt idx="1">
                  <c:v>0.0772461215</c:v>
                </c:pt>
                <c:pt idx="3">
                  <c:v>0.0772461215</c:v>
                </c:pt>
                <c:pt idx="5">
                  <c:v>0.0772461215</c:v>
                </c:pt>
                <c:pt idx="6">
                  <c:v>0.0772461215</c:v>
                </c:pt>
                <c:pt idx="8">
                  <c:v>0.0772461215</c:v>
                </c:pt>
                <c:pt idx="9">
                  <c:v>0.0772461215</c:v>
                </c:pt>
                <c:pt idx="11">
                  <c:v>0.0772461215</c:v>
                </c:pt>
                <c:pt idx="13">
                  <c:v>0.0772461215</c:v>
                </c:pt>
                <c:pt idx="14">
                  <c:v>0.0772461215</c:v>
                </c:pt>
                <c:pt idx="16">
                  <c:v>0.0772461215</c:v>
                </c:pt>
                <c:pt idx="17">
                  <c:v>0.0772461215</c:v>
                </c:pt>
                <c:pt idx="18">
                  <c:v>0.0772461215</c:v>
                </c:pt>
                <c:pt idx="19">
                  <c:v>0.0772461215</c:v>
                </c:pt>
                <c:pt idx="21">
                  <c:v>0.0772461215</c:v>
                </c:pt>
                <c:pt idx="22">
                  <c:v>0.0772461215</c:v>
                </c:pt>
                <c:pt idx="23">
                  <c:v>0.0772461215</c:v>
                </c:pt>
                <c:pt idx="25">
                  <c:v>0.0772461215</c:v>
                </c:pt>
                <c:pt idx="26">
                  <c:v>0.0772461215</c:v>
                </c:pt>
                <c:pt idx="28">
                  <c:v>0.0772461215</c:v>
                </c:pt>
                <c:pt idx="29">
                  <c:v>0.0772461215</c:v>
                </c:pt>
                <c:pt idx="31">
                  <c:v>0.0772461215</c:v>
                </c:pt>
                <c:pt idx="32">
                  <c:v>0.0772461215</c:v>
                </c:pt>
                <c:pt idx="34">
                  <c:v>0.0772461215</c:v>
                </c:pt>
                <c:pt idx="35">
                  <c:v>0.0772461215</c:v>
                </c:pt>
                <c:pt idx="37">
                  <c:v>0.0772461215</c:v>
                </c:pt>
                <c:pt idx="38">
                  <c:v>0.0772461215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with TRM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(n,d)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(y,d)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0.064397978</c:v>
                </c:pt>
                <c:pt idx="1">
                  <c:v>0.0623337144</c:v>
                </c:pt>
                <c:pt idx="3">
                  <c:v>0.0658941136</c:v>
                </c:pt>
                <c:pt idx="5">
                  <c:v>0.0629292342</c:v>
                </c:pt>
                <c:pt idx="6">
                  <c:v>0.0667017577</c:v>
                </c:pt>
                <c:pt idx="8">
                  <c:v>0.0611375193</c:v>
                </c:pt>
                <c:pt idx="9">
                  <c:v>0.0748379007</c:v>
                </c:pt>
                <c:pt idx="11">
                  <c:v>0.0747340364</c:v>
                </c:pt>
                <c:pt idx="13">
                  <c:v>0.0743130343</c:v>
                </c:pt>
                <c:pt idx="14">
                  <c:v>0.0798744813</c:v>
                </c:pt>
                <c:pt idx="16">
                  <c:v>0.059552316</c:v>
                </c:pt>
                <c:pt idx="17">
                  <c:v>0.0741207631</c:v>
                </c:pt>
                <c:pt idx="18">
                  <c:v>0.0757650687</c:v>
                </c:pt>
                <c:pt idx="19">
                  <c:v>0.1077991819</c:v>
                </c:pt>
                <c:pt idx="21">
                  <c:v>0.0687446972</c:v>
                </c:pt>
                <c:pt idx="22">
                  <c:v>0.0745846563</c:v>
                </c:pt>
                <c:pt idx="23">
                  <c:v>0.0687561078</c:v>
                </c:pt>
                <c:pt idx="25">
                  <c:v>0.0706730267</c:v>
                </c:pt>
                <c:pt idx="26">
                  <c:v>0.0811797981</c:v>
                </c:pt>
                <c:pt idx="28">
                  <c:v>0.0502561825</c:v>
                </c:pt>
                <c:pt idx="29">
                  <c:v>0.0838027902</c:v>
                </c:pt>
                <c:pt idx="31">
                  <c:v>0.0864107972</c:v>
                </c:pt>
                <c:pt idx="32">
                  <c:v>0.1199039314</c:v>
                </c:pt>
                <c:pt idx="34">
                  <c:v>0.0929175246</c:v>
                </c:pt>
                <c:pt idx="35">
                  <c:v>0.0870886525</c:v>
                </c:pt>
                <c:pt idx="37">
                  <c:v>0.0784385012</c:v>
                </c:pt>
                <c:pt idx="38">
                  <c:v>0.0772461215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without TRM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(n,d)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(y,d)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0.0399726395</c:v>
                </c:pt>
                <c:pt idx="1">
                  <c:v>0.0448877349</c:v>
                </c:pt>
                <c:pt idx="3">
                  <c:v>0.0404570014</c:v>
                </c:pt>
                <c:pt idx="5">
                  <c:v>0.0386564648</c:v>
                </c:pt>
                <c:pt idx="6">
                  <c:v>0.0652327502</c:v>
                </c:pt>
                <c:pt idx="8">
                  <c:v>0.0378569314</c:v>
                </c:pt>
                <c:pt idx="9">
                  <c:v>0.049298342</c:v>
                </c:pt>
                <c:pt idx="11">
                  <c:v>0.0499635397</c:v>
                </c:pt>
                <c:pt idx="13">
                  <c:v>0.0472383617</c:v>
                </c:pt>
                <c:pt idx="14">
                  <c:v>0.056540987</c:v>
                </c:pt>
                <c:pt idx="16">
                  <c:v>0.0338432826</c:v>
                </c:pt>
                <c:pt idx="17">
                  <c:v>0.0507249251</c:v>
                </c:pt>
                <c:pt idx="18">
                  <c:v>0.0452449288</c:v>
                </c:pt>
                <c:pt idx="19">
                  <c:v>0.0595908796</c:v>
                </c:pt>
                <c:pt idx="21">
                  <c:v>0.0508079678</c:v>
                </c:pt>
                <c:pt idx="22">
                  <c:v>0.045034106</c:v>
                </c:pt>
                <c:pt idx="23">
                  <c:v>0.0536277114</c:v>
                </c:pt>
                <c:pt idx="25">
                  <c:v>0.0452868941</c:v>
                </c:pt>
                <c:pt idx="26">
                  <c:v>0.0540851802</c:v>
                </c:pt>
                <c:pt idx="28">
                  <c:v>0.0379318876</c:v>
                </c:pt>
                <c:pt idx="29">
                  <c:v>0.0688450244</c:v>
                </c:pt>
                <c:pt idx="31">
                  <c:v>0.0587779245</c:v>
                </c:pt>
                <c:pt idx="32">
                  <c:v>0.0867951709</c:v>
                </c:pt>
                <c:pt idx="34">
                  <c:v>0.0614350219</c:v>
                </c:pt>
                <c:pt idx="35">
                  <c:v>0.0848272911</c:v>
                </c:pt>
                <c:pt idx="37">
                  <c:v>0.0519358681</c:v>
                </c:pt>
                <c:pt idx="38">
                  <c:v>0.0538788117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TRM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(d)</c:v>
                </c:pt>
                <c:pt idx="3">
                  <c:v>Assiniboine South (n,d)</c:v>
                </c:pt>
                <c:pt idx="5">
                  <c:v>St. Boniface E (n,d)</c:v>
                </c:pt>
                <c:pt idx="6">
                  <c:v>St. Boniface W</c:v>
                </c:pt>
                <c:pt idx="8">
                  <c:v>St. Vital S (n,d)</c:v>
                </c:pt>
                <c:pt idx="9">
                  <c:v>St. Vital N (d)</c:v>
                </c:pt>
                <c:pt idx="11">
                  <c:v>Transcona (d)</c:v>
                </c:pt>
                <c:pt idx="13">
                  <c:v>River Heights W (d)</c:v>
                </c:pt>
                <c:pt idx="14">
                  <c:v>River Heights E (d)</c:v>
                </c:pt>
                <c:pt idx="16">
                  <c:v>River East N (n,d)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(y,d)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(d)</c:v>
                </c:pt>
                <c:pt idx="35">
                  <c:v>Point Douglas S (n)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0.0538788117</c:v>
                </c:pt>
                <c:pt idx="1">
                  <c:v>0.0538788117</c:v>
                </c:pt>
                <c:pt idx="3">
                  <c:v>0.0538788117</c:v>
                </c:pt>
                <c:pt idx="5">
                  <c:v>0.0538788117</c:v>
                </c:pt>
                <c:pt idx="6">
                  <c:v>0.0538788117</c:v>
                </c:pt>
                <c:pt idx="8">
                  <c:v>0.0538788117</c:v>
                </c:pt>
                <c:pt idx="9">
                  <c:v>0.0538788117</c:v>
                </c:pt>
                <c:pt idx="11">
                  <c:v>0.0538788117</c:v>
                </c:pt>
                <c:pt idx="13">
                  <c:v>0.0538788117</c:v>
                </c:pt>
                <c:pt idx="14">
                  <c:v>0.0538788117</c:v>
                </c:pt>
                <c:pt idx="16">
                  <c:v>0.0538788117</c:v>
                </c:pt>
                <c:pt idx="17">
                  <c:v>0.0538788117</c:v>
                </c:pt>
                <c:pt idx="18">
                  <c:v>0.0538788117</c:v>
                </c:pt>
                <c:pt idx="19">
                  <c:v>0.0538788117</c:v>
                </c:pt>
                <c:pt idx="21">
                  <c:v>0.0538788117</c:v>
                </c:pt>
                <c:pt idx="22">
                  <c:v>0.0538788117</c:v>
                </c:pt>
                <c:pt idx="23">
                  <c:v>0.0538788117</c:v>
                </c:pt>
                <c:pt idx="25">
                  <c:v>0.0538788117</c:v>
                </c:pt>
                <c:pt idx="26">
                  <c:v>0.0538788117</c:v>
                </c:pt>
                <c:pt idx="28">
                  <c:v>0.0538788117</c:v>
                </c:pt>
                <c:pt idx="29">
                  <c:v>0.0538788117</c:v>
                </c:pt>
                <c:pt idx="31">
                  <c:v>0.0538788117</c:v>
                </c:pt>
                <c:pt idx="32">
                  <c:v>0.0538788117</c:v>
                </c:pt>
                <c:pt idx="34">
                  <c:v>0.0538788117</c:v>
                </c:pt>
                <c:pt idx="35">
                  <c:v>0.0538788117</c:v>
                </c:pt>
                <c:pt idx="37">
                  <c:v>0.0538788117</c:v>
                </c:pt>
                <c:pt idx="38">
                  <c:v>0.0538788117</c:v>
                </c:pt>
              </c:numCache>
            </c:numRef>
          </c:val>
        </c:ser>
        <c:gapWidth val="0"/>
        <c:axId val="718119"/>
        <c:axId val="6463072"/>
      </c:barChart>
      <c:catAx>
        <c:axId val="7181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71811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975"/>
          <c:y val="0.081"/>
          <c:w val="0.259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0.98325"/>
          <c:h val="0.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TRM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0.0772461215</c:v>
                </c:pt>
                <c:pt idx="1">
                  <c:v>0.0772461215</c:v>
                </c:pt>
                <c:pt idx="2">
                  <c:v>0.0772461215</c:v>
                </c:pt>
                <c:pt idx="3">
                  <c:v>0.0772461215</c:v>
                </c:pt>
                <c:pt idx="4">
                  <c:v>0.0772461215</c:v>
                </c:pt>
                <c:pt idx="5">
                  <c:v>0.0772461215</c:v>
                </c:pt>
                <c:pt idx="6">
                  <c:v>0.0772461215</c:v>
                </c:pt>
                <c:pt idx="7">
                  <c:v>0.0772461215</c:v>
                </c:pt>
                <c:pt idx="8">
                  <c:v>0.0772461215</c:v>
                </c:pt>
                <c:pt idx="9">
                  <c:v>0.0772461215</c:v>
                </c:pt>
                <c:pt idx="10">
                  <c:v>0.0772461215</c:v>
                </c:pt>
                <c:pt idx="11">
                  <c:v>0.0772461215</c:v>
                </c:pt>
                <c:pt idx="13">
                  <c:v>0.0772461215</c:v>
                </c:pt>
                <c:pt idx="14">
                  <c:v>0.0772461215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with TRM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0.0647010177</c:v>
                </c:pt>
                <c:pt idx="1">
                  <c:v>0.0683248836</c:v>
                </c:pt>
                <c:pt idx="2">
                  <c:v>0.0659368133</c:v>
                </c:pt>
                <c:pt idx="3">
                  <c:v>0.07032886</c:v>
                </c:pt>
                <c:pt idx="4">
                  <c:v>0.077597023</c:v>
                </c:pt>
                <c:pt idx="5">
                  <c:v>0.0785704435</c:v>
                </c:pt>
                <c:pt idx="6">
                  <c:v>0.0824215879</c:v>
                </c:pt>
                <c:pt idx="7">
                  <c:v>0.0717659845</c:v>
                </c:pt>
                <c:pt idx="8">
                  <c:v>0.0782214543</c:v>
                </c:pt>
                <c:pt idx="9">
                  <c:v>0.0751006961</c:v>
                </c:pt>
                <c:pt idx="10">
                  <c:v>0.1015131304</c:v>
                </c:pt>
                <c:pt idx="11">
                  <c:v>0.0914793937</c:v>
                </c:pt>
                <c:pt idx="13">
                  <c:v>0.0784385012</c:v>
                </c:pt>
                <c:pt idx="14">
                  <c:v>0.0772461215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without TRM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0.0440725125</c:v>
                </c:pt>
                <c:pt idx="1">
                  <c:v>0.0416568185</c:v>
                </c:pt>
                <c:pt idx="2">
                  <c:v>0.0507289238</c:v>
                </c:pt>
                <c:pt idx="3">
                  <c:v>0.0454613383</c:v>
                </c:pt>
                <c:pt idx="4">
                  <c:v>0.0525977436</c:v>
                </c:pt>
                <c:pt idx="5">
                  <c:v>0.0524547311</c:v>
                </c:pt>
                <c:pt idx="6">
                  <c:v>0.0499964507</c:v>
                </c:pt>
                <c:pt idx="7">
                  <c:v>0.0528767419</c:v>
                </c:pt>
                <c:pt idx="8">
                  <c:v>0.0519105202</c:v>
                </c:pt>
                <c:pt idx="9">
                  <c:v>0.0561778409</c:v>
                </c:pt>
                <c:pt idx="10">
                  <c:v>0.0728022102</c:v>
                </c:pt>
                <c:pt idx="11">
                  <c:v>0.069953</c:v>
                </c:pt>
                <c:pt idx="13">
                  <c:v>0.0519358681</c:v>
                </c:pt>
                <c:pt idx="14">
                  <c:v>0.0538788117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TRM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(n,d)</c:v>
                </c:pt>
                <c:pt idx="1">
                  <c:v>Assiniboine South (n,d)</c:v>
                </c:pt>
                <c:pt idx="2">
                  <c:v>St. Boniface (d)</c:v>
                </c:pt>
                <c:pt idx="3">
                  <c:v>St. Vital (n,d)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 (d)</c:v>
                </c:pt>
                <c:pt idx="10">
                  <c:v>Downtown (y,n,d)</c:v>
                </c:pt>
                <c:pt idx="11">
                  <c:v>Point Douglas (n,d)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0.0538788117</c:v>
                </c:pt>
                <c:pt idx="1">
                  <c:v>0.0538788117</c:v>
                </c:pt>
                <c:pt idx="2">
                  <c:v>0.0538788117</c:v>
                </c:pt>
                <c:pt idx="3">
                  <c:v>0.0538788117</c:v>
                </c:pt>
                <c:pt idx="4">
                  <c:v>0.0538788117</c:v>
                </c:pt>
                <c:pt idx="5">
                  <c:v>0.0538788117</c:v>
                </c:pt>
                <c:pt idx="6">
                  <c:v>0.0538788117</c:v>
                </c:pt>
                <c:pt idx="7">
                  <c:v>0.0538788117</c:v>
                </c:pt>
                <c:pt idx="8">
                  <c:v>0.0538788117</c:v>
                </c:pt>
                <c:pt idx="9">
                  <c:v>0.0538788117</c:v>
                </c:pt>
                <c:pt idx="10">
                  <c:v>0.0538788117</c:v>
                </c:pt>
                <c:pt idx="11">
                  <c:v>0.0538788117</c:v>
                </c:pt>
                <c:pt idx="13">
                  <c:v>0.0538788117</c:v>
                </c:pt>
                <c:pt idx="14">
                  <c:v>0.0538788117</c:v>
                </c:pt>
              </c:numCache>
            </c:numRef>
          </c:val>
        </c:ser>
        <c:gapWidth val="0"/>
        <c:axId val="58167649"/>
        <c:axId val="53746794"/>
      </c:barChart>
      <c:catAx>
        <c:axId val="58167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325"/>
          <c:y val="0.14025"/>
          <c:w val="0.259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TRM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0.0772461215</c:v>
                </c:pt>
                <c:pt idx="1">
                  <c:v>0.0772461215</c:v>
                </c:pt>
                <c:pt idx="2">
                  <c:v>0.0772461215</c:v>
                </c:pt>
                <c:pt idx="3">
                  <c:v>0.0772461215</c:v>
                </c:pt>
                <c:pt idx="4">
                  <c:v>0.0772461215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with TRM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0.0733092</c:v>
                </c:pt>
                <c:pt idx="1">
                  <c:v>0.0784469084</c:v>
                </c:pt>
                <c:pt idx="2">
                  <c:v>0.0922527351</c:v>
                </c:pt>
                <c:pt idx="3">
                  <c:v>0.0784385012</c:v>
                </c:pt>
                <c:pt idx="4">
                  <c:v>0.0772461215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without TRM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0.0503201847</c:v>
                </c:pt>
                <c:pt idx="1">
                  <c:v>0.055498778</c:v>
                </c:pt>
                <c:pt idx="2">
                  <c:v>0.0792135845</c:v>
                </c:pt>
                <c:pt idx="3">
                  <c:v>0.0519358681</c:v>
                </c:pt>
                <c:pt idx="4">
                  <c:v>0.0538788117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TRM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TRM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 (n)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0.0538788117</c:v>
                </c:pt>
                <c:pt idx="1">
                  <c:v>0.0538788117</c:v>
                </c:pt>
                <c:pt idx="2">
                  <c:v>0.0538788117</c:v>
                </c:pt>
                <c:pt idx="3">
                  <c:v>0.0538788117</c:v>
                </c:pt>
                <c:pt idx="4">
                  <c:v>0.0538788117</c:v>
                </c:pt>
              </c:numCache>
            </c:numRef>
          </c:val>
        </c:ser>
        <c:axId val="13959099"/>
        <c:axId val="58523028"/>
      </c:barChart>
      <c:catAx>
        <c:axId val="139590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3959099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6"/>
          <c:y val="0.1455"/>
          <c:w val="0.303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325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No TRM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0.082861023</c:v>
                </c:pt>
                <c:pt idx="2">
                  <c:v>0.0582071825</c:v>
                </c:pt>
                <c:pt idx="3">
                  <c:v>0.0547822884</c:v>
                </c:pt>
                <c:pt idx="4">
                  <c:v>0.0535257363</c:v>
                </c:pt>
                <c:pt idx="5">
                  <c:v>0.051682363</c:v>
                </c:pt>
                <c:pt idx="6">
                  <c:v>0.0496495785</c:v>
                </c:pt>
                <c:pt idx="8">
                  <c:v>0.0686541758</c:v>
                </c:pt>
                <c:pt idx="9">
                  <c:v>0.0552073128</c:v>
                </c:pt>
                <c:pt idx="10">
                  <c:v>0.0550737386</c:v>
                </c:pt>
                <c:pt idx="11">
                  <c:v>0.046583566</c:v>
                </c:pt>
                <c:pt idx="12">
                  <c:v>0.0396932914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TRM</c:v>
                </c:pt>
              </c:strCache>
            </c:strRef>
          </c:tx>
          <c:spPr>
            <a:solidFill>
              <a:srgbClr val="3333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0.1651831021</c:v>
                </c:pt>
                <c:pt idx="2">
                  <c:v>0.0933506153</c:v>
                </c:pt>
                <c:pt idx="3">
                  <c:v>0.0780553937</c:v>
                </c:pt>
                <c:pt idx="4">
                  <c:v>0.0796599786</c:v>
                </c:pt>
                <c:pt idx="5">
                  <c:v>0.0705215088</c:v>
                </c:pt>
                <c:pt idx="6">
                  <c:v>0.0636594945</c:v>
                </c:pt>
                <c:pt idx="8">
                  <c:v>0.1056846351</c:v>
                </c:pt>
                <c:pt idx="9">
                  <c:v>0.0757829373</c:v>
                </c:pt>
                <c:pt idx="10">
                  <c:v>0.0709208539</c:v>
                </c:pt>
                <c:pt idx="11">
                  <c:v>0.0572193756</c:v>
                </c:pt>
                <c:pt idx="12">
                  <c:v>0.0539198907</c:v>
                </c:pt>
              </c:numCache>
            </c:numRef>
          </c:val>
        </c:ser>
        <c:gapWidth val="200"/>
        <c:axId val="56945205"/>
        <c:axId val="42744798"/>
      </c:barChart>
      <c:catAx>
        <c:axId val="569452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2744798"/>
        <c:crosses val="autoZero"/>
        <c:auto val="0"/>
        <c:lblOffset val="100"/>
        <c:tickLblSkip val="1"/>
        <c:noMultiLvlLbl val="0"/>
      </c:catAx>
      <c:valAx>
        <c:axId val="42744798"/>
        <c:scaling>
          <c:orientation val="minMax"/>
          <c:max val="0.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4520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176"/>
          <c:w val="0.1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0.88325</cdr:y>
    </cdr:from>
    <cdr:to>
      <cdr:x>0.925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904875" y="4410075"/>
          <a:ext cx="43815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TRM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TRM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0.6135</cdr:x>
      <cdr:y>0.966</cdr:y>
    </cdr:from>
    <cdr:to>
      <cdr:x>0.99575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05200" y="4829175"/>
          <a:ext cx="21812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0.99575</cdr:x>
      <cdr:y>0.12275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864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Total Respiratory Morbidity (TRM)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RHA,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0.59225</cdr:x>
      <cdr:y>0.96075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414337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0.972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38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 Not Significant 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1</cdr:x>
      <cdr:y>0.12925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Total Respiratory Morbidity (TRM)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Income Quintile, 2001/02-2005/06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0.92225</cdr:x>
      <cdr:y>0.7185</cdr:y>
    </cdr:from>
    <cdr:to>
      <cdr:x>0.97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67325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0.96275</cdr:y>
    </cdr:from>
    <cdr:to>
      <cdr:x>0.95</cdr:x>
      <cdr:y>0.98075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0" y="9363075"/>
          <a:ext cx="2524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2009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0.043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7277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Total Respiratory Morbidity (TRM) 
by District, 2001/02-2005/06 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0.9815</cdr:y>
    </cdr:from>
    <cdr:to>
      <cdr:x>0.987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8048625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0.06925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Total Respiratory Morbidity (TRM)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 d19+ who died within 5 years</a:t>
          </a:r>
        </a:p>
      </cdr:txBody>
    </cdr:sp>
  </cdr:relSizeAnchor>
  <cdr:relSizeAnchor xmlns:cdr="http://schemas.openxmlformats.org/drawingml/2006/chartDrawing">
    <cdr:from>
      <cdr:x>0.211</cdr:x>
      <cdr:y>0.93075</cdr:y>
    </cdr:from>
    <cdr:to>
      <cdr:x>0.9945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1200150" y="7629525"/>
          <a:ext cx="4476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TRM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TRM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0.9745</cdr:y>
    </cdr:from>
    <cdr:to>
      <cdr:x>0.98075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448050" y="5314950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0.117</cdr:y>
    </cdr:to>
    <cdr:sp>
      <cdr:nvSpPr>
        <cdr:cNvPr id="2" name="Text Box 9"/>
        <cdr:cNvSpPr txBox="1">
          <a:spLocks noChangeArrowheads="1"/>
        </cdr:cNvSpPr>
      </cdr:nvSpPr>
      <cdr:spPr>
        <a:xfrm>
          <a:off x="0" y="0"/>
          <a:ext cx="5686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Total Respiratory Morbidity (TRM)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Winnipeg Community Area,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0.2105</cdr:x>
      <cdr:y>0.8955</cdr:y>
    </cdr:from>
    <cdr:to>
      <cdr:x>0.99425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1200150" y="4886325"/>
          <a:ext cx="4476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was statistically different from Manitoba average with TRM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was statistically different from Manitoba average without TRM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</cdr:x>
      <cdr:y>0.96725</cdr:y>
    </cdr:from>
    <cdr:to>
      <cdr:x>0.9895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4391025"/>
          <a:ext cx="2247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0.99425</cdr:x>
      <cdr:y>0.13875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Males With and Without Total Respiratory Morbidity (TRM)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Age-adjusted percent of residents aged 19+ who died within 5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2.421875" style="22" customWidth="1"/>
    <col min="2" max="3" width="9.28125" style="22" customWidth="1"/>
    <col min="4" max="4" width="2.7109375" style="22" customWidth="1"/>
    <col min="5" max="5" width="18.140625" style="22" customWidth="1"/>
    <col min="6" max="7" width="9.28125" style="22" customWidth="1"/>
    <col min="8" max="8" width="2.7109375" style="22" customWidth="1"/>
    <col min="9" max="9" width="15.28125" style="22" customWidth="1"/>
    <col min="10" max="16384" width="9.140625" style="22" customWidth="1"/>
  </cols>
  <sheetData>
    <row r="1" spans="1:3" ht="15.75" thickBot="1">
      <c r="A1" s="14" t="s">
        <v>350</v>
      </c>
      <c r="B1" s="14"/>
      <c r="C1" s="14"/>
    </row>
    <row r="2" spans="1:11" ht="12.75">
      <c r="A2" s="96" t="s">
        <v>337</v>
      </c>
      <c r="B2" s="69" t="s">
        <v>339</v>
      </c>
      <c r="C2" s="18" t="s">
        <v>339</v>
      </c>
      <c r="E2" s="96" t="s">
        <v>338</v>
      </c>
      <c r="F2" s="69" t="s">
        <v>339</v>
      </c>
      <c r="G2" s="18" t="s">
        <v>339</v>
      </c>
      <c r="I2" s="99" t="s">
        <v>340</v>
      </c>
      <c r="J2" s="100" t="s">
        <v>345</v>
      </c>
      <c r="K2" s="101"/>
    </row>
    <row r="3" spans="1:11" ht="12.75">
      <c r="A3" s="97"/>
      <c r="B3" s="15" t="s">
        <v>255</v>
      </c>
      <c r="C3" s="42" t="s">
        <v>255</v>
      </c>
      <c r="E3" s="97"/>
      <c r="F3" s="15" t="s">
        <v>255</v>
      </c>
      <c r="G3" s="42" t="s">
        <v>255</v>
      </c>
      <c r="I3" s="97"/>
      <c r="J3" s="102"/>
      <c r="K3" s="103"/>
    </row>
    <row r="4" spans="1:11" ht="12.75">
      <c r="A4" s="97"/>
      <c r="B4" s="16" t="s">
        <v>256</v>
      </c>
      <c r="C4" s="43" t="s">
        <v>256</v>
      </c>
      <c r="E4" s="97"/>
      <c r="F4" s="16" t="s">
        <v>256</v>
      </c>
      <c r="G4" s="43" t="s">
        <v>256</v>
      </c>
      <c r="I4" s="97"/>
      <c r="J4" s="104"/>
      <c r="K4" s="105"/>
    </row>
    <row r="5" spans="1:11" ht="13.5" thickBot="1">
      <c r="A5" s="98"/>
      <c r="B5" s="93" t="s">
        <v>272</v>
      </c>
      <c r="C5" s="94" t="s">
        <v>276</v>
      </c>
      <c r="E5" s="98"/>
      <c r="F5" s="93" t="s">
        <v>272</v>
      </c>
      <c r="G5" s="94" t="s">
        <v>276</v>
      </c>
      <c r="I5" s="98"/>
      <c r="J5" s="79" t="s">
        <v>272</v>
      </c>
      <c r="K5" s="80" t="s">
        <v>276</v>
      </c>
    </row>
    <row r="6" spans="1:11" ht="12.75">
      <c r="A6" s="23" t="s">
        <v>111</v>
      </c>
      <c r="B6" s="70">
        <f>'orig. data'!G4*100</f>
        <v>10.76830006</v>
      </c>
      <c r="C6" s="71">
        <f>'orig. data'!T4*100</f>
        <v>4.06560261</v>
      </c>
      <c r="E6" s="24" t="s">
        <v>125</v>
      </c>
      <c r="F6" s="70">
        <f>'orig. data'!G20*100</f>
        <v>9.216835380000001</v>
      </c>
      <c r="G6" s="71">
        <f>'orig. data'!T20*100</f>
        <v>3.93184042</v>
      </c>
      <c r="I6" s="67" t="s">
        <v>283</v>
      </c>
      <c r="J6" s="81">
        <f>'ordered inc data'!$B$4*100</f>
        <v>16.51831021</v>
      </c>
      <c r="K6" s="82">
        <f>'ordered inc data'!$C$4*100</f>
        <v>8.286102300000001</v>
      </c>
    </row>
    <row r="7" spans="1:11" ht="12.75">
      <c r="A7" s="25" t="s">
        <v>112</v>
      </c>
      <c r="B7" s="70">
        <f>'orig. data'!G5*100</f>
        <v>14.26974665</v>
      </c>
      <c r="C7" s="71">
        <f>'orig. data'!T5*100</f>
        <v>5.511642810000001</v>
      </c>
      <c r="E7" s="26" t="s">
        <v>126</v>
      </c>
      <c r="F7" s="70">
        <f>'orig. data'!G21*100</f>
        <v>12.37585943</v>
      </c>
      <c r="G7" s="71">
        <f>'orig. data'!T21*100</f>
        <v>4.21001927</v>
      </c>
      <c r="I7" s="67" t="s">
        <v>284</v>
      </c>
      <c r="J7" s="83">
        <f>'ordered inc data'!$B$6*100</f>
        <v>9.335061529999999</v>
      </c>
      <c r="K7" s="84">
        <f>'ordered inc data'!$C$6*100</f>
        <v>5.8207182500000005</v>
      </c>
    </row>
    <row r="8" spans="1:11" ht="12.75">
      <c r="A8" s="25" t="s">
        <v>113</v>
      </c>
      <c r="B8" s="70">
        <f>'orig. data'!G6*100</f>
        <v>17.92379471</v>
      </c>
      <c r="C8" s="71">
        <f>'orig. data'!T6*100</f>
        <v>7.20354636</v>
      </c>
      <c r="E8" s="26" t="s">
        <v>130</v>
      </c>
      <c r="F8" s="70">
        <f>'orig. data'!G22*100</f>
        <v>11.01108033</v>
      </c>
      <c r="G8" s="71">
        <f>'orig. data'!T22*100</f>
        <v>4.75272076</v>
      </c>
      <c r="I8" s="67" t="s">
        <v>285</v>
      </c>
      <c r="J8" s="83">
        <f>'ordered inc data'!$B$7*100</f>
        <v>7.80553937</v>
      </c>
      <c r="K8" s="84">
        <f>'ordered inc data'!$C$7*100</f>
        <v>5.47822884</v>
      </c>
    </row>
    <row r="9" spans="1:11" ht="12.75">
      <c r="A9" s="25" t="s">
        <v>107</v>
      </c>
      <c r="B9" s="70">
        <f>'orig. data'!G7*100</f>
        <v>13.22128852</v>
      </c>
      <c r="C9" s="71">
        <f>'orig. data'!T7*100</f>
        <v>5.39941414</v>
      </c>
      <c r="E9" s="26" t="s">
        <v>128</v>
      </c>
      <c r="F9" s="70">
        <f>'orig. data'!G23*100</f>
        <v>11.25827815</v>
      </c>
      <c r="G9" s="71">
        <f>'orig. data'!T23*100</f>
        <v>4.13464847</v>
      </c>
      <c r="I9" s="67" t="s">
        <v>286</v>
      </c>
      <c r="J9" s="83">
        <f>'ordered inc data'!$B$8*100</f>
        <v>7.96599786</v>
      </c>
      <c r="K9" s="84">
        <f>'ordered inc data'!$C$8*100</f>
        <v>5.35257363</v>
      </c>
    </row>
    <row r="10" spans="1:11" ht="12.75">
      <c r="A10" s="25" t="s">
        <v>121</v>
      </c>
      <c r="B10" s="70">
        <f>'orig. data'!G8*100</f>
        <v>11.99815606</v>
      </c>
      <c r="C10" s="71">
        <f>'orig. data'!T8*100</f>
        <v>4.99858283</v>
      </c>
      <c r="E10" s="26" t="s">
        <v>131</v>
      </c>
      <c r="F10" s="70">
        <f>'orig. data'!G24*100</f>
        <v>8.78629933</v>
      </c>
      <c r="G10" s="71">
        <f>'orig. data'!T24*100</f>
        <v>3.93539814</v>
      </c>
      <c r="I10" s="67" t="s">
        <v>287</v>
      </c>
      <c r="J10" s="83">
        <f>'ordered inc data'!$B$9*100</f>
        <v>7.052150879999999</v>
      </c>
      <c r="K10" s="84">
        <f>'ordered inc data'!$C$9*100</f>
        <v>5.1682363</v>
      </c>
    </row>
    <row r="11" spans="1:11" ht="12.75">
      <c r="A11" s="25" t="s">
        <v>115</v>
      </c>
      <c r="B11" s="70">
        <f>'orig. data'!G9*100</f>
        <v>13.92307692</v>
      </c>
      <c r="C11" s="71">
        <f>'orig. data'!T9*100</f>
        <v>5.73521223</v>
      </c>
      <c r="E11" s="26" t="s">
        <v>127</v>
      </c>
      <c r="F11" s="70">
        <f>'orig. data'!G25*100</f>
        <v>13.506625890000002</v>
      </c>
      <c r="G11" s="71">
        <f>'orig. data'!T25*100</f>
        <v>5.7615446100000005</v>
      </c>
      <c r="I11" s="67" t="s">
        <v>288</v>
      </c>
      <c r="J11" s="83">
        <f>'ordered inc data'!$B$10*100</f>
        <v>6.36594945</v>
      </c>
      <c r="K11" s="84">
        <f>'ordered inc data'!$C$10*100</f>
        <v>4.96495785</v>
      </c>
    </row>
    <row r="12" spans="1:11" ht="12.75">
      <c r="A12" s="25" t="s">
        <v>116</v>
      </c>
      <c r="B12" s="70">
        <f>'orig. data'!G10*100</f>
        <v>11.33633634</v>
      </c>
      <c r="C12" s="71">
        <f>'orig. data'!T10*100</f>
        <v>5.27757033</v>
      </c>
      <c r="E12" s="26" t="s">
        <v>129</v>
      </c>
      <c r="F12" s="70">
        <f>'orig. data'!G26*100</f>
        <v>12.66362253</v>
      </c>
      <c r="G12" s="71">
        <f>'orig. data'!T26*100</f>
        <v>4.736630180000001</v>
      </c>
      <c r="I12" s="67" t="s">
        <v>289</v>
      </c>
      <c r="J12" s="83">
        <f>'ordered inc data'!$B$12*100</f>
        <v>10.568463509999999</v>
      </c>
      <c r="K12" s="84">
        <f>'ordered inc data'!$C$12*100</f>
        <v>6.865417579999999</v>
      </c>
    </row>
    <row r="13" spans="1:11" ht="12.75">
      <c r="A13" s="25" t="s">
        <v>114</v>
      </c>
      <c r="B13" s="70">
        <f>'orig. data'!G11*100</f>
        <v>17.19128329</v>
      </c>
      <c r="C13" s="71">
        <f>'orig. data'!T11*100</f>
        <v>7.5041557800000005</v>
      </c>
      <c r="E13" s="26" t="s">
        <v>132</v>
      </c>
      <c r="F13" s="70">
        <f>'orig. data'!G27*100</f>
        <v>11.48590948</v>
      </c>
      <c r="G13" s="71">
        <f>'orig. data'!T27*100</f>
        <v>5.24244051</v>
      </c>
      <c r="I13" s="67" t="s">
        <v>290</v>
      </c>
      <c r="J13" s="83">
        <f>'ordered inc data'!$B$13*100</f>
        <v>7.57829373</v>
      </c>
      <c r="K13" s="84">
        <f>'ordered inc data'!$C$13*100</f>
        <v>5.52073128</v>
      </c>
    </row>
    <row r="14" spans="1:11" ht="12.75">
      <c r="A14" s="25" t="s">
        <v>117</v>
      </c>
      <c r="B14" s="70"/>
      <c r="C14" s="71">
        <f>'orig. data'!T12*100</f>
        <v>5.01792115</v>
      </c>
      <c r="E14" s="26" t="s">
        <v>133</v>
      </c>
      <c r="F14" s="70">
        <f>'orig. data'!G28*100</f>
        <v>13.22605965</v>
      </c>
      <c r="G14" s="71">
        <f>'orig. data'!T28*100</f>
        <v>5.88133341</v>
      </c>
      <c r="I14" s="67" t="s">
        <v>291</v>
      </c>
      <c r="J14" s="83">
        <f>'ordered inc data'!$B$14*100</f>
        <v>7.092085389999999</v>
      </c>
      <c r="K14" s="84">
        <f>'ordered inc data'!$C$14*100</f>
        <v>5.5073738599999995</v>
      </c>
    </row>
    <row r="15" spans="1:11" ht="12.75">
      <c r="A15" s="25" t="s">
        <v>118</v>
      </c>
      <c r="B15" s="70">
        <f>'orig. data'!G13*100</f>
        <v>10.6918239</v>
      </c>
      <c r="C15" s="71">
        <f>'orig. data'!T13*100</f>
        <v>4.998507910000001</v>
      </c>
      <c r="E15" s="26" t="s">
        <v>134</v>
      </c>
      <c r="F15" s="70">
        <f>'orig. data'!G29*100</f>
        <v>8.90909091</v>
      </c>
      <c r="G15" s="71">
        <f>'orig. data'!T29*100</f>
        <v>4.00831697</v>
      </c>
      <c r="I15" s="67" t="s">
        <v>292</v>
      </c>
      <c r="J15" s="83">
        <f>'ordered inc data'!$B$15*100</f>
        <v>5.72193756</v>
      </c>
      <c r="K15" s="84">
        <f>'ordered inc data'!$C$15*100</f>
        <v>4.6583566</v>
      </c>
    </row>
    <row r="16" spans="1:11" ht="13.5" thickBot="1">
      <c r="A16" s="25" t="s">
        <v>119</v>
      </c>
      <c r="B16" s="70">
        <f>'orig. data'!G14*100</f>
        <v>9.223300969999999</v>
      </c>
      <c r="C16" s="71">
        <f>'orig. data'!T14*100</f>
        <v>4.1148582199999995</v>
      </c>
      <c r="E16" s="26" t="s">
        <v>135</v>
      </c>
      <c r="F16" s="70">
        <f>'orig. data'!G30*100</f>
        <v>14.492242599999999</v>
      </c>
      <c r="G16" s="71">
        <f>'orig. data'!T30*100</f>
        <v>6.034354</v>
      </c>
      <c r="I16" s="68" t="s">
        <v>293</v>
      </c>
      <c r="J16" s="85">
        <f>'ordered inc data'!$B$16*100</f>
        <v>5.39198907</v>
      </c>
      <c r="K16" s="86">
        <f>'ordered inc data'!$C$16*100</f>
        <v>3.9693291399999997</v>
      </c>
    </row>
    <row r="17" spans="1:11" ht="12.75">
      <c r="A17" s="27"/>
      <c r="B17" s="72"/>
      <c r="C17" s="73"/>
      <c r="E17" s="26" t="s">
        <v>136</v>
      </c>
      <c r="F17" s="70">
        <f>'orig. data'!G31*100</f>
        <v>12.628170529999998</v>
      </c>
      <c r="G17" s="71">
        <f>'orig. data'!T31*100</f>
        <v>6.70089165</v>
      </c>
      <c r="I17" s="87" t="s">
        <v>341</v>
      </c>
      <c r="J17" s="88"/>
      <c r="K17" s="89">
        <f>'ordered inc data'!$B$18</f>
        <v>5.102467E-15</v>
      </c>
    </row>
    <row r="18" spans="1:11" ht="12.75">
      <c r="A18" s="25" t="s">
        <v>267</v>
      </c>
      <c r="B18" s="70">
        <f>'orig. data'!G15*100</f>
        <v>14.7922999</v>
      </c>
      <c r="C18" s="71">
        <f>'orig. data'!T15*100</f>
        <v>5.71920312</v>
      </c>
      <c r="E18" s="28"/>
      <c r="F18" s="72"/>
      <c r="G18" s="73"/>
      <c r="I18" s="87" t="s">
        <v>342</v>
      </c>
      <c r="J18" s="88"/>
      <c r="K18" s="89">
        <f>'ordered inc data'!$B$19</f>
        <v>0.0488113842</v>
      </c>
    </row>
    <row r="19" spans="1:11" ht="13.5" thickBot="1">
      <c r="A19" s="25" t="s">
        <v>124</v>
      </c>
      <c r="B19" s="70">
        <f>'orig. data'!G16*100</f>
        <v>14.47390362</v>
      </c>
      <c r="C19" s="71">
        <f>'orig. data'!T16*100</f>
        <v>6.0856530200000005</v>
      </c>
      <c r="E19" s="29" t="s">
        <v>121</v>
      </c>
      <c r="F19" s="76">
        <f>'orig. data'!G8*100</f>
        <v>11.99815606</v>
      </c>
      <c r="G19" s="75">
        <f>'orig. data'!T8*100</f>
        <v>4.99858283</v>
      </c>
      <c r="I19" s="90" t="s">
        <v>294</v>
      </c>
      <c r="J19" s="91"/>
      <c r="K19" s="89">
        <f>'ordered inc data'!$B$20</f>
        <v>0.0261159374</v>
      </c>
    </row>
    <row r="20" spans="1:11" ht="12.75">
      <c r="A20" s="25" t="s">
        <v>120</v>
      </c>
      <c r="B20" s="70">
        <f>'orig. data'!G17*100</f>
        <v>9.959623149999999</v>
      </c>
      <c r="C20" s="71">
        <f>'orig. data'!T17*100</f>
        <v>4.45484581</v>
      </c>
      <c r="E20" s="77" t="s">
        <v>123</v>
      </c>
      <c r="F20" s="78"/>
      <c r="G20" s="77"/>
      <c r="I20" s="87" t="s">
        <v>343</v>
      </c>
      <c r="J20" s="91"/>
      <c r="K20" s="89">
        <f>'ordered inc data'!$B$22</f>
        <v>6.37085E-61</v>
      </c>
    </row>
    <row r="21" spans="1:11" ht="12.75">
      <c r="A21" s="27"/>
      <c r="B21" s="72"/>
      <c r="C21" s="73"/>
      <c r="E21" s="106" t="s">
        <v>266</v>
      </c>
      <c r="F21" s="106"/>
      <c r="G21" s="106"/>
      <c r="I21" s="87" t="s">
        <v>344</v>
      </c>
      <c r="J21" s="91"/>
      <c r="K21" s="89">
        <f>'ordered inc data'!$B$23</f>
        <v>1.23568E-14</v>
      </c>
    </row>
    <row r="22" spans="1:11" ht="13.5" thickBot="1">
      <c r="A22" s="29" t="s">
        <v>122</v>
      </c>
      <c r="B22" s="74">
        <f>'orig. data'!G18*100</f>
        <v>13.090981330000002</v>
      </c>
      <c r="C22" s="75">
        <f>'orig. data'!T18*100</f>
        <v>5.38788117</v>
      </c>
      <c r="I22" s="90" t="s">
        <v>295</v>
      </c>
      <c r="J22" s="91"/>
      <c r="K22" s="89">
        <f>'ordered inc data'!$B$24</f>
        <v>0.0590949796</v>
      </c>
    </row>
    <row r="23" spans="1:11" ht="12.75">
      <c r="A23" s="77" t="s">
        <v>123</v>
      </c>
      <c r="B23" s="30"/>
      <c r="I23" s="21" t="s">
        <v>123</v>
      </c>
      <c r="J23" s="17"/>
      <c r="K23" s="17"/>
    </row>
    <row r="24" spans="1:11" ht="12.75">
      <c r="A24" s="21" t="s">
        <v>266</v>
      </c>
      <c r="B24" s="21"/>
      <c r="C24" s="21"/>
      <c r="I24" s="21" t="s">
        <v>266</v>
      </c>
      <c r="J24" s="92"/>
      <c r="K24" s="92"/>
    </row>
  </sheetData>
  <sheetProtection/>
  <mergeCells count="5">
    <mergeCell ref="A2:A5"/>
    <mergeCell ref="I2:I5"/>
    <mergeCell ref="J2:K4"/>
    <mergeCell ref="E21:G21"/>
    <mergeCell ref="E2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1" sqref="O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3" width="9.140625" style="2" customWidth="1"/>
    <col min="14" max="14" width="2.8515625" style="9" customWidth="1"/>
    <col min="15" max="16" width="9.140625" style="2" customWidth="1"/>
    <col min="17" max="17" width="2.8515625" style="9" customWidth="1"/>
    <col min="18" max="18" width="9.28125" style="2" bestFit="1" customWidth="1"/>
    <col min="19" max="16384" width="9.140625" style="2" customWidth="1"/>
  </cols>
  <sheetData>
    <row r="1" spans="1:18" ht="12.75">
      <c r="A1" s="40" t="s">
        <v>218</v>
      </c>
      <c r="B1" s="4" t="s">
        <v>172</v>
      </c>
      <c r="C1" s="107" t="s">
        <v>108</v>
      </c>
      <c r="D1" s="107"/>
      <c r="E1" s="107"/>
      <c r="F1" s="107" t="s">
        <v>110</v>
      </c>
      <c r="G1" s="107"/>
      <c r="H1" s="5" t="s">
        <v>257</v>
      </c>
      <c r="I1" s="3" t="s">
        <v>258</v>
      </c>
      <c r="J1" s="3" t="s">
        <v>259</v>
      </c>
      <c r="K1" s="5" t="s">
        <v>260</v>
      </c>
      <c r="L1" s="5" t="s">
        <v>261</v>
      </c>
      <c r="M1" s="5" t="s">
        <v>262</v>
      </c>
      <c r="N1" s="6"/>
      <c r="O1" s="5" t="s">
        <v>263</v>
      </c>
      <c r="P1" s="5" t="s">
        <v>264</v>
      </c>
      <c r="Q1" s="6"/>
      <c r="R1" s="41" t="s">
        <v>265</v>
      </c>
    </row>
    <row r="2" spans="2:18" ht="12.75">
      <c r="B2" s="4"/>
      <c r="C2" s="12"/>
      <c r="D2" s="12"/>
      <c r="E2" s="12"/>
      <c r="F2" s="13"/>
      <c r="G2" s="13"/>
      <c r="H2" s="5"/>
      <c r="I2" s="108" t="s">
        <v>346</v>
      </c>
      <c r="J2" s="108"/>
      <c r="K2" s="5"/>
      <c r="L2" s="5"/>
      <c r="M2" s="5"/>
      <c r="N2" s="6"/>
      <c r="O2" s="5"/>
      <c r="P2" s="5"/>
      <c r="Q2" s="6"/>
      <c r="R2" s="5"/>
    </row>
    <row r="3" spans="1:25" ht="12.75">
      <c r="A3" s="4" t="s">
        <v>0</v>
      </c>
      <c r="B3" s="4"/>
      <c r="C3" s="12" t="s">
        <v>268</v>
      </c>
      <c r="D3" s="12" t="s">
        <v>269</v>
      </c>
      <c r="E3" s="12" t="s">
        <v>270</v>
      </c>
      <c r="F3" s="12" t="s">
        <v>195</v>
      </c>
      <c r="G3" s="12" t="s">
        <v>196</v>
      </c>
      <c r="H3" s="2" t="s">
        <v>273</v>
      </c>
      <c r="I3" s="4" t="s">
        <v>272</v>
      </c>
      <c r="J3" s="4" t="s">
        <v>274</v>
      </c>
      <c r="K3" s="2" t="s">
        <v>275</v>
      </c>
      <c r="S3" s="5"/>
      <c r="T3" s="5"/>
      <c r="U3" s="5"/>
      <c r="V3" s="5"/>
      <c r="W3" s="5"/>
      <c r="X3" s="5"/>
      <c r="Y3" s="5"/>
    </row>
    <row r="4" spans="1:25" ht="12.75">
      <c r="A4" s="2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South Eastman (n,d)</v>
      </c>
      <c r="B4" t="s">
        <v>111</v>
      </c>
      <c r="C4" t="str">
        <f>'orig. data'!AF4</f>
        <v> </v>
      </c>
      <c r="D4" t="str">
        <f>'orig. data'!AG4</f>
        <v>n</v>
      </c>
      <c r="E4" t="str">
        <f ca="1">IF(CELL("contents",F4)="d","d",IF(CELL("contents",G4)="d","d",IF(CELL("contents",'orig. data'!AH4)="d","d","")))</f>
        <v>d</v>
      </c>
      <c r="F4" t="str">
        <f>'orig. data'!AI4</f>
        <v> </v>
      </c>
      <c r="G4" t="str">
        <f>'orig. data'!AJ4</f>
        <v> </v>
      </c>
      <c r="H4" s="19">
        <f aca="true" t="shared" si="0" ref="H4:H14">I$19</f>
        <v>0.0772461215</v>
      </c>
      <c r="I4" s="3">
        <f>'orig. data'!C4</f>
        <v>0.0713015471</v>
      </c>
      <c r="J4" s="3">
        <f>'orig. data'!P4</f>
        <v>0.0466080971</v>
      </c>
      <c r="K4" s="19">
        <f aca="true" t="shared" si="1" ref="K4:K14">J$19</f>
        <v>0.0538788117</v>
      </c>
      <c r="L4" s="5">
        <f>'orig. data'!B4</f>
        <v>1653</v>
      </c>
      <c r="M4" s="11">
        <f>'orig. data'!F4</f>
        <v>0.3123492415</v>
      </c>
      <c r="N4" s="7"/>
      <c r="O4" s="5">
        <f>'orig. data'!O4</f>
        <v>15914</v>
      </c>
      <c r="P4" s="11">
        <f>'orig. data'!S4</f>
        <v>0.0010359318</v>
      </c>
      <c r="Q4" s="7"/>
      <c r="R4" s="11">
        <f>'orig. data'!AB4</f>
        <v>1.1133066E-06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17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Central (d)</v>
      </c>
      <c r="B5" t="s">
        <v>112</v>
      </c>
      <c r="C5" t="str">
        <f>'orig. data'!AF5</f>
        <v> </v>
      </c>
      <c r="D5" t="str">
        <f>'orig. data'!AG5</f>
        <v> </v>
      </c>
      <c r="E5" t="str">
        <f ca="1">IF(CELL("contents",F5)="d","d",IF(CELL("contents",G5)="d","d",IF(CELL("contents",'orig. data'!AH5)="d","d","")))</f>
        <v>d</v>
      </c>
      <c r="F5" t="str">
        <f>'orig. data'!AI5</f>
        <v> </v>
      </c>
      <c r="G5" t="str">
        <f>'orig. data'!AJ5</f>
        <v> </v>
      </c>
      <c r="H5" s="19">
        <f t="shared" si="0"/>
        <v>0.0772461215</v>
      </c>
      <c r="I5" s="3">
        <f>'orig. data'!C5</f>
        <v>0.070448035</v>
      </c>
      <c r="J5" s="3">
        <f>'orig. data'!P5</f>
        <v>0.05132628</v>
      </c>
      <c r="K5" s="19">
        <f t="shared" si="1"/>
        <v>0.0538788117</v>
      </c>
      <c r="L5" s="5">
        <f>'orig. data'!B5</f>
        <v>2684</v>
      </c>
      <c r="M5" s="11">
        <f>'orig. data'!F5</f>
        <v>0.1081034937</v>
      </c>
      <c r="N5" s="8"/>
      <c r="O5" s="5">
        <f>'orig. data'!O5</f>
        <v>28086</v>
      </c>
      <c r="P5" s="11">
        <f>'orig. data'!S5</f>
        <v>0.1350432715</v>
      </c>
      <c r="Q5" s="8"/>
      <c r="R5" s="11">
        <f>'orig. data'!AB5</f>
        <v>2.1138654E-07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(d)</v>
      </c>
      <c r="B6" t="s">
        <v>113</v>
      </c>
      <c r="C6" t="str">
        <f>'orig. data'!AF6</f>
        <v> </v>
      </c>
      <c r="D6" t="str">
        <f>'orig. data'!AG6</f>
        <v> </v>
      </c>
      <c r="E6" t="str">
        <f ca="1">IF(CELL("contents",F6)="d","d",IF(CELL("contents",G6)="d","d",IF(CELL("contents",'orig. data'!AH6)="d","d","")))</f>
        <v>d</v>
      </c>
      <c r="F6" t="str">
        <f>'orig. data'!AI6</f>
        <v> </v>
      </c>
      <c r="G6" t="str">
        <f>'orig. data'!AJ6</f>
        <v> </v>
      </c>
      <c r="H6" s="19">
        <f t="shared" si="0"/>
        <v>0.0772461215</v>
      </c>
      <c r="I6" s="3">
        <f>'orig. data'!C6</f>
        <v>0.076034693</v>
      </c>
      <c r="J6" s="3">
        <f>'orig. data'!P6</f>
        <v>0.0523533411</v>
      </c>
      <c r="K6" s="19">
        <f t="shared" si="1"/>
        <v>0.0538788117</v>
      </c>
      <c r="L6" s="5">
        <f>'orig. data'!B6</f>
        <v>2572</v>
      </c>
      <c r="M6" s="11">
        <f>'orig. data'!F6</f>
        <v>0.7676048894</v>
      </c>
      <c r="N6" s="8"/>
      <c r="O6" s="5">
        <f>'orig. data'!O6</f>
        <v>21656</v>
      </c>
      <c r="P6" s="11">
        <f>'orig. data'!S6</f>
        <v>0.3796048363</v>
      </c>
      <c r="Q6" s="8"/>
      <c r="R6" s="11">
        <f>'orig. data'!AB6</f>
        <v>8.570014E-11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 (d)</v>
      </c>
      <c r="B7" t="s">
        <v>107</v>
      </c>
      <c r="C7" t="str">
        <f>'orig. data'!AF7</f>
        <v> </v>
      </c>
      <c r="D7" t="str">
        <f>'orig. data'!AG7</f>
        <v> </v>
      </c>
      <c r="E7" t="str">
        <f ca="1">IF(CELL("contents",F7)="d","d",IF(CELL("contents",G7)="d","d",IF(CELL("contents",'orig. data'!AH7)="d","d","")))</f>
        <v>d</v>
      </c>
      <c r="F7" t="str">
        <f>'orig. data'!AI7</f>
        <v> </v>
      </c>
      <c r="G7" t="str">
        <f>'orig. data'!AJ7</f>
        <v> </v>
      </c>
      <c r="H7" s="19">
        <f t="shared" si="0"/>
        <v>0.0772461215</v>
      </c>
      <c r="I7" s="3">
        <f>'orig. data'!C7</f>
        <v>0.0798410639</v>
      </c>
      <c r="J7" s="3">
        <f>'orig. data'!P7</f>
        <v>0.0513699097</v>
      </c>
      <c r="K7" s="19">
        <f t="shared" si="1"/>
        <v>0.0538788117</v>
      </c>
      <c r="L7" s="5">
        <f>'orig. data'!B7</f>
        <v>1785</v>
      </c>
      <c r="M7" s="11">
        <f>'orig. data'!F7</f>
        <v>0.6371452158</v>
      </c>
      <c r="N7" s="8"/>
      <c r="O7" s="5">
        <f>'orig. data'!O7</f>
        <v>12631</v>
      </c>
      <c r="P7" s="11">
        <f>'orig. data'!S7</f>
        <v>0.2721423508</v>
      </c>
      <c r="Q7" s="8"/>
      <c r="R7" s="11">
        <f>'orig. data'!AB7</f>
        <v>1.9940131E-08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(d)</v>
      </c>
      <c r="B8" t="s">
        <v>121</v>
      </c>
      <c r="C8" t="str">
        <f>'orig. data'!AF8</f>
        <v> </v>
      </c>
      <c r="D8" t="str">
        <f>'orig. data'!AG8</f>
        <v> </v>
      </c>
      <c r="E8" t="str">
        <f ca="1">IF(CELL("contents",F8)="d","d",IF(CELL("contents",G8)="d","d",IF(CELL("contents",'orig. data'!AH8)="d","d","")))</f>
        <v>d</v>
      </c>
      <c r="F8" t="str">
        <f>'orig. data'!AI8</f>
        <v> </v>
      </c>
      <c r="G8" t="str">
        <f>'orig. data'!AJ8</f>
        <v> </v>
      </c>
      <c r="H8" s="19">
        <f t="shared" si="0"/>
        <v>0.0772461215</v>
      </c>
      <c r="I8" s="3">
        <f>'orig. data'!C8</f>
        <v>0.0784385012</v>
      </c>
      <c r="J8" s="3">
        <f>'orig. data'!P8</f>
        <v>0.0519358681</v>
      </c>
      <c r="K8" s="19">
        <f t="shared" si="1"/>
        <v>0.0538788117</v>
      </c>
      <c r="L8" s="5">
        <f>'orig. data'!B8</f>
        <v>23862</v>
      </c>
      <c r="M8" s="11">
        <f>'orig. data'!F8</f>
        <v>0.6685921823</v>
      </c>
      <c r="N8" s="8"/>
      <c r="O8" s="5">
        <f>'orig. data'!O8</f>
        <v>186993</v>
      </c>
      <c r="P8" s="11">
        <f>'orig. data'!S8</f>
        <v>0.169043614</v>
      </c>
      <c r="Q8" s="8"/>
      <c r="R8" s="11">
        <f>'orig. data'!AB8</f>
        <v>2.200652E-35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 (d)</v>
      </c>
      <c r="B9" t="s">
        <v>115</v>
      </c>
      <c r="C9" t="str">
        <f>'orig. data'!AF9</f>
        <v> </v>
      </c>
      <c r="D9" t="str">
        <f>'orig. data'!AG9</f>
        <v> </v>
      </c>
      <c r="E9" t="str">
        <f ca="1">IF(CELL("contents",F9)="d","d",IF(CELL("contents",G9)="d","d",IF(CELL("contents",'orig. data'!AH9)="d","d","")))</f>
        <v>d</v>
      </c>
      <c r="F9" t="str">
        <f>'orig. data'!AI9</f>
        <v> </v>
      </c>
      <c r="G9" t="str">
        <f>'orig. data'!AJ9</f>
        <v> </v>
      </c>
      <c r="H9" s="19">
        <f t="shared" si="0"/>
        <v>0.0772461215</v>
      </c>
      <c r="I9" s="3">
        <f>'orig. data'!C9</f>
        <v>0.0823005765</v>
      </c>
      <c r="J9" s="3">
        <f>'orig. data'!P9</f>
        <v>0.0553130839</v>
      </c>
      <c r="K9" s="19">
        <f t="shared" si="1"/>
        <v>0.0538788117</v>
      </c>
      <c r="L9" s="5">
        <f>'orig. data'!B9</f>
        <v>2600</v>
      </c>
      <c r="M9" s="11">
        <f>'orig. data'!F9</f>
        <v>0.2785325289</v>
      </c>
      <c r="N9" s="8"/>
      <c r="O9" s="5">
        <f>'orig. data'!O9</f>
        <v>23347</v>
      </c>
      <c r="P9" s="11">
        <f>'orig. data'!S9</f>
        <v>0.4399339935</v>
      </c>
      <c r="Q9" s="8"/>
      <c r="R9" s="11">
        <f>'orig. data'!AB9</f>
        <v>2.691852E-10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 (d)</v>
      </c>
      <c r="B10" t="s">
        <v>116</v>
      </c>
      <c r="C10" t="str">
        <f>'orig. data'!AF10</f>
        <v> </v>
      </c>
      <c r="D10" t="str">
        <f>'orig. data'!AG10</f>
        <v> </v>
      </c>
      <c r="E10" t="str">
        <f ca="1">IF(CELL("contents",F10)="d","d",IF(CELL("contents",G10)="d","d",IF(CELL("contents",'orig. data'!AH10)="d","d","")))</f>
        <v>d</v>
      </c>
      <c r="F10" t="str">
        <f>'orig. data'!AI10</f>
        <v> </v>
      </c>
      <c r="G10" t="str">
        <f>'orig. data'!AJ10</f>
        <v> </v>
      </c>
      <c r="H10" s="19">
        <f t="shared" si="0"/>
        <v>0.0772461215</v>
      </c>
      <c r="I10" s="3">
        <f>'orig. data'!C10</f>
        <v>0.0693868373</v>
      </c>
      <c r="J10" s="3">
        <f>'orig. data'!P10</f>
        <v>0.0542636432</v>
      </c>
      <c r="K10" s="19">
        <f t="shared" si="1"/>
        <v>0.0538788117</v>
      </c>
      <c r="L10" s="5">
        <f>'orig. data'!B10</f>
        <v>1332</v>
      </c>
      <c r="M10" s="11">
        <f>'orig. data'!F10</f>
        <v>0.2082977165</v>
      </c>
      <c r="O10" s="5">
        <f>'orig. data'!O10</f>
        <v>12051</v>
      </c>
      <c r="P10" s="11">
        <f>'orig. data'!S10</f>
        <v>0.8732734792</v>
      </c>
      <c r="R10" s="11">
        <f>'orig. data'!AB10</f>
        <v>0.0081978411</v>
      </c>
    </row>
    <row r="11" spans="1:25" ht="12.75">
      <c r="A11" s="2" t="str">
        <f ca="1" t="shared" si="2"/>
        <v>Parkland (d)</v>
      </c>
      <c r="B11" t="s">
        <v>114</v>
      </c>
      <c r="C11" t="str">
        <f>'orig. data'!AF11</f>
        <v> </v>
      </c>
      <c r="D11" t="str">
        <f>'orig. data'!AG11</f>
        <v> </v>
      </c>
      <c r="E11" t="str">
        <f ca="1">IF(CELL("contents",F11)="d","d",IF(CELL("contents",G11)="d","d",IF(CELL("contents",'orig. data'!AH11)="d","d","")))</f>
        <v>d</v>
      </c>
      <c r="F11" t="str">
        <f>'orig. data'!AI11</f>
        <v> </v>
      </c>
      <c r="G11" t="str">
        <f>'orig. data'!AJ11</f>
        <v> </v>
      </c>
      <c r="H11" s="19">
        <f t="shared" si="0"/>
        <v>0.0772461215</v>
      </c>
      <c r="I11" s="3">
        <f>'orig. data'!C11</f>
        <v>0.0767951399</v>
      </c>
      <c r="J11" s="3">
        <f>'orig. data'!P11</f>
        <v>0.0565857269</v>
      </c>
      <c r="K11" s="19">
        <f t="shared" si="1"/>
        <v>0.0538788117</v>
      </c>
      <c r="L11" s="5">
        <f>'orig. data'!B11</f>
        <v>2065</v>
      </c>
      <c r="M11" s="11">
        <f>'orig. data'!F11</f>
        <v>0.9213170021</v>
      </c>
      <c r="N11" s="8"/>
      <c r="O11" s="5">
        <f>'orig. data'!O11</f>
        <v>12633</v>
      </c>
      <c r="P11" s="11">
        <f>'orig. data'!S11</f>
        <v>0.2044881504</v>
      </c>
      <c r="Q11" s="8"/>
      <c r="R11" s="11">
        <f>'orig. data'!AB11</f>
        <v>3.9410915E-06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>CONCATENATE(B12)&amp;(IF((CELL("contents",C12)="y")*AND((CELL("contents",D12))="n")*AND((CELL("contents",E12))&lt;&gt;"")," (y,n,"&amp;CELL("contents",E12)&amp;")",(IF((CELL("contents",C12)="y")*OR((CELL("contents",D12))="n")," (y,n)",(IF((CELL("contents",C12)="y")*OR((CELL("contents",E12))&lt;&gt;"")," (y,"&amp;CELL("contents",E12)&amp;")",(IF((CELL("contents",D12)="n")*OR((CELL("contents",E12))&lt;&gt;"")," (n,"&amp;CELL("contents",E12)&amp;")",(IF((CELL("contents",C12))="y"," (y)",(IF((CELL("contents",D12)="n")," (n)",(IF((CELL("contents",E12)&lt;&gt;"")," ("&amp;CELL("contents",E12)&amp;")",""))))))))))))))</f>
        <v>Churchill (s)</v>
      </c>
      <c r="B12" t="s">
        <v>117</v>
      </c>
      <c r="C12" t="str">
        <f>'orig. data'!AF12</f>
        <v> </v>
      </c>
      <c r="D12" t="str">
        <f>'orig. data'!AG12</f>
        <v> </v>
      </c>
      <c r="E12" t="str">
        <f>'orig. data'!AI12</f>
        <v>s</v>
      </c>
      <c r="F12" t="str">
        <f>'orig. data'!AI12</f>
        <v>s</v>
      </c>
      <c r="G12" t="str">
        <f>'orig. data'!AJ12</f>
        <v> </v>
      </c>
      <c r="H12" s="19">
        <f t="shared" si="0"/>
        <v>0.0772461215</v>
      </c>
      <c r="I12" s="3" t="str">
        <f>'orig. data'!C12</f>
        <v> </v>
      </c>
      <c r="J12" s="3">
        <f>'orig. data'!P12</f>
        <v>0.0915186604</v>
      </c>
      <c r="K12" s="19">
        <f t="shared" si="1"/>
        <v>0.0538788117</v>
      </c>
      <c r="L12" s="5" t="str">
        <f>'orig. data'!B12</f>
        <v> </v>
      </c>
      <c r="M12" s="11" t="str">
        <f>'orig. data'!F12</f>
        <v> </v>
      </c>
      <c r="N12" s="8"/>
      <c r="O12" s="5">
        <f>'orig. data'!O12</f>
        <v>279</v>
      </c>
      <c r="P12" s="11">
        <f>'orig. data'!S12</f>
        <v>0.0482675218</v>
      </c>
      <c r="Q12" s="8"/>
      <c r="R12" s="11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 (n,d)</v>
      </c>
      <c r="B13" t="s">
        <v>118</v>
      </c>
      <c r="C13" t="str">
        <f>'orig. data'!AF13</f>
        <v> </v>
      </c>
      <c r="D13" t="str">
        <f>'orig. data'!AG13</f>
        <v>n</v>
      </c>
      <c r="E13" t="str">
        <f ca="1">IF(CELL("contents",F13)="d","d",IF(CELL("contents",G13)="d","d",IF(CELL("contents",'orig. data'!AH13)="d","d","")))</f>
        <v>d</v>
      </c>
      <c r="F13" t="str">
        <f>'orig. data'!AI13</f>
        <v> </v>
      </c>
      <c r="G13" t="str">
        <f>'orig. data'!AJ13</f>
        <v> </v>
      </c>
      <c r="H13" s="19">
        <f t="shared" si="0"/>
        <v>0.0772461215</v>
      </c>
      <c r="I13" s="3">
        <f>'orig. data'!C13</f>
        <v>0.0891602005</v>
      </c>
      <c r="J13" s="3">
        <f>'orig. data'!P13</f>
        <v>0.0678566201</v>
      </c>
      <c r="K13" s="19">
        <f t="shared" si="1"/>
        <v>0.0538788117</v>
      </c>
      <c r="L13" s="5">
        <f>'orig. data'!B13</f>
        <v>636</v>
      </c>
      <c r="M13" s="11">
        <f>'orig. data'!F13</f>
        <v>0.2473571668</v>
      </c>
      <c r="N13" s="8"/>
      <c r="O13" s="5">
        <f>'orig. data'!O13</f>
        <v>6702</v>
      </c>
      <c r="P13" s="11">
        <f>'orig. data'!S13</f>
        <v>7.31201E-05</v>
      </c>
      <c r="Q13" s="8"/>
      <c r="R13" s="11">
        <f>'orig. data'!AB13</f>
        <v>0.0426359662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 (n)</v>
      </c>
      <c r="B14" t="s">
        <v>119</v>
      </c>
      <c r="C14" t="str">
        <f>'orig. data'!AF14</f>
        <v> </v>
      </c>
      <c r="D14" t="str">
        <f>'orig. data'!AG14</f>
        <v>n</v>
      </c>
      <c r="E14">
        <f ca="1">IF(CELL("contents",F14)="d","d",IF(CELL("contents",G14)="d","d",IF(CELL("contents",'orig. data'!AH14)="d","d","")))</f>
      </c>
      <c r="F14" t="str">
        <f>'orig. data'!AI14</f>
        <v> </v>
      </c>
      <c r="G14" t="str">
        <f>'orig. data'!AJ14</f>
        <v> </v>
      </c>
      <c r="H14" s="19">
        <f t="shared" si="0"/>
        <v>0.0772461215</v>
      </c>
      <c r="I14" s="3">
        <f>'orig. data'!C14</f>
        <v>0.091095634</v>
      </c>
      <c r="J14" s="3">
        <f>'orig. data'!P14</f>
        <v>0.0894069098</v>
      </c>
      <c r="K14" s="19">
        <f t="shared" si="1"/>
        <v>0.0538788117</v>
      </c>
      <c r="L14" s="5">
        <f>'orig. data'!B14</f>
        <v>824</v>
      </c>
      <c r="M14" s="11">
        <f>'orig. data'!F14</f>
        <v>0.1601780612</v>
      </c>
      <c r="N14" s="8"/>
      <c r="O14" s="5">
        <f>'orig. data'!O14</f>
        <v>11179</v>
      </c>
      <c r="P14" s="11">
        <f>'orig. data'!S14</f>
        <v>1.59325E-23</v>
      </c>
      <c r="Q14" s="8"/>
      <c r="R14" s="11">
        <f>'orig. data'!AB14</f>
        <v>0.8814716578</v>
      </c>
      <c r="S14" s="1"/>
      <c r="T14" s="1"/>
      <c r="U14" s="1"/>
      <c r="V14" s="1"/>
      <c r="W14" s="1"/>
      <c r="X14" s="1"/>
      <c r="Y14" s="1"/>
    </row>
    <row r="15" spans="1:25" ht="12.75">
      <c r="A15" s="2">
        <f ca="1" t="shared" si="2"/>
      </c>
      <c r="B15"/>
      <c r="C15"/>
      <c r="D15"/>
      <c r="E15"/>
      <c r="F15"/>
      <c r="G15"/>
      <c r="H15" s="19"/>
      <c r="I15" s="3"/>
      <c r="J15" s="3"/>
      <c r="K15" s="19"/>
      <c r="L15" s="5"/>
      <c r="M15" s="11"/>
      <c r="N15" s="8"/>
      <c r="O15" s="5"/>
      <c r="P15" s="11"/>
      <c r="Q15" s="8"/>
      <c r="R15" s="11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 (d)</v>
      </c>
      <c r="B16" t="s">
        <v>267</v>
      </c>
      <c r="C16" t="str">
        <f>'orig. data'!AF15</f>
        <v> </v>
      </c>
      <c r="D16" t="str">
        <f>'orig. data'!AG15</f>
        <v> </v>
      </c>
      <c r="E16" t="str">
        <f ca="1">IF(CELL("contents",F16)="d","d",IF(CELL("contents",G16)="d","d",IF(CELL("contents",'orig. data'!AH15)="d","d","")))</f>
        <v>d</v>
      </c>
      <c r="F16" t="str">
        <f>'orig. data'!AI15</f>
        <v> </v>
      </c>
      <c r="G16" t="str">
        <f>'orig. data'!AJ15</f>
        <v> </v>
      </c>
      <c r="H16" s="19">
        <f>I$19</f>
        <v>0.0772461215</v>
      </c>
      <c r="I16" s="3">
        <f>'orig. data'!C15</f>
        <v>0.0733092</v>
      </c>
      <c r="J16" s="3">
        <f>'orig. data'!P15</f>
        <v>0.0503201847</v>
      </c>
      <c r="K16" s="19">
        <f>J$19</f>
        <v>0.0538788117</v>
      </c>
      <c r="L16" s="5">
        <f>'orig. data'!B15</f>
        <v>6909</v>
      </c>
      <c r="M16" s="11">
        <f>'orig. data'!F15</f>
        <v>0.2353539149</v>
      </c>
      <c r="N16" s="8"/>
      <c r="O16" s="5">
        <f>'orig. data'!O15</f>
        <v>65656</v>
      </c>
      <c r="P16" s="11">
        <f>'orig. data'!S15</f>
        <v>0.0232360543</v>
      </c>
      <c r="Q16" s="8"/>
      <c r="R16" s="11">
        <f>'orig. data'!AB15</f>
        <v>4.36712E-17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 (d)</v>
      </c>
      <c r="B17" t="s">
        <v>124</v>
      </c>
      <c r="C17" t="str">
        <f>'orig. data'!AF16</f>
        <v> </v>
      </c>
      <c r="D17" t="str">
        <f>'orig. data'!AG16</f>
        <v> </v>
      </c>
      <c r="E17" t="str">
        <f ca="1">IF(CELL("contents",F17)="d","d",IF(CELL("contents",G17)="d","d",IF(CELL("contents",'orig. data'!AH16)="d","d","")))</f>
        <v>d</v>
      </c>
      <c r="F17" t="str">
        <f>'orig. data'!AI16</f>
        <v> </v>
      </c>
      <c r="G17" t="str">
        <f>'orig. data'!AJ16</f>
        <v> </v>
      </c>
      <c r="H17" s="19">
        <f>I$19</f>
        <v>0.0772461215</v>
      </c>
      <c r="I17" s="3">
        <f>'orig. data'!C16</f>
        <v>0.0784469084</v>
      </c>
      <c r="J17" s="3">
        <f>'orig. data'!P16</f>
        <v>0.055498778</v>
      </c>
      <c r="K17" s="19">
        <f>J$19</f>
        <v>0.0538788117</v>
      </c>
      <c r="L17" s="5">
        <f>'orig. data'!B16</f>
        <v>5997</v>
      </c>
      <c r="M17" s="11">
        <f>'orig. data'!F16</f>
        <v>0.7415663342</v>
      </c>
      <c r="O17" s="5">
        <f>'orig. data'!O16</f>
        <v>48031</v>
      </c>
      <c r="P17" s="11">
        <f>'orig. data'!S16</f>
        <v>0.3477392696</v>
      </c>
      <c r="R17" s="11">
        <f>'orig. data'!AB16</f>
        <v>3.055819E-13</v>
      </c>
    </row>
    <row r="18" spans="1:18" ht="12.75">
      <c r="A18" s="2" t="str">
        <f aca="true" ca="1" t="shared" si="3" ref="A18:A33">CONCATENATE(B18)&amp;(IF((CELL("contents",C18)="y")*AND((CELL("contents",D18))="n")*AND((CELL("contents",E18))&lt;&gt;"")," (y,n,"&amp;CELL("contents",E18)&amp;")",(IF((CELL("contents",C18)="y")*OR((CELL("contents",D18))="n")," (y,n)",(IF((CELL("contents",C18)="y")*OR((CELL("contents",E18))&lt;&gt;"")," (y,"&amp;CELL("contents",E18)&amp;")",(IF((CELL("contents",D18)="n")*OR((CELL("contents",E18))&lt;&gt;"")," (n,"&amp;CELL("contents",E18)&amp;")",(IF((CELL("contents",C18))="y"," (y)",(IF((CELL("contents",D18)="n")," (n)",(IF((CELL("contents",E18)&lt;&gt;"")," ("&amp;CELL("contents",E18)&amp;")",""))))))))))))))</f>
        <v>North (n)</v>
      </c>
      <c r="B18" t="s">
        <v>120</v>
      </c>
      <c r="C18" t="str">
        <f>'orig. data'!AF17</f>
        <v> </v>
      </c>
      <c r="D18" t="str">
        <f>'orig. data'!AG17</f>
        <v>n</v>
      </c>
      <c r="E18">
        <f ca="1">IF(CELL("contents",F18)="d","d",IF(CELL("contents",G18)="d","d",IF(CELL("contents",'orig. data'!AH17)="d","d","")))</f>
      </c>
      <c r="F18" t="str">
        <f>'orig. data'!AI17</f>
        <v> </v>
      </c>
      <c r="G18" t="str">
        <f>'orig. data'!AJ17</f>
        <v> </v>
      </c>
      <c r="H18" s="19">
        <f>I$19</f>
        <v>0.0772461215</v>
      </c>
      <c r="I18" s="3">
        <f>'orig. data'!C17</f>
        <v>0.0922527351</v>
      </c>
      <c r="J18" s="3">
        <f>'orig. data'!P17</f>
        <v>0.0792135845</v>
      </c>
      <c r="K18" s="19">
        <f>J$19</f>
        <v>0.0538788117</v>
      </c>
      <c r="L18" s="5">
        <f>'orig. data'!B17</f>
        <v>1486</v>
      </c>
      <c r="M18" s="11">
        <f>'orig. data'!F17</f>
        <v>0.0427049765</v>
      </c>
      <c r="O18" s="5">
        <f>'orig. data'!O17</f>
        <v>18160</v>
      </c>
      <c r="P18" s="11">
        <f>'orig. data'!S17</f>
        <v>4.274865E-19</v>
      </c>
      <c r="R18" s="11">
        <f>'orig. data'!AB17</f>
        <v>0.1015360418</v>
      </c>
    </row>
    <row r="19" spans="1:18" ht="12.75">
      <c r="A19" s="2" t="str">
        <f ca="1" t="shared" si="3"/>
        <v>Manitoba (d)</v>
      </c>
      <c r="B19" t="s">
        <v>122</v>
      </c>
      <c r="C19" t="str">
        <f>'orig. data'!AF18</f>
        <v> </v>
      </c>
      <c r="D19" t="str">
        <f>'orig. data'!AG18</f>
        <v> </v>
      </c>
      <c r="E19" t="str">
        <f ca="1">IF(CELL("contents",F19)="d","d",IF(CELL("contents",G19)="d","d",IF(CELL("contents",'orig. data'!AH18)="d","d","")))</f>
        <v>d</v>
      </c>
      <c r="F19" t="str">
        <f>'orig. data'!AI18</f>
        <v> </v>
      </c>
      <c r="G19" t="str">
        <f>'orig. data'!AJ18</f>
        <v> </v>
      </c>
      <c r="H19" s="19">
        <f>I$19</f>
        <v>0.0772461215</v>
      </c>
      <c r="I19" s="3">
        <f>'orig. data'!C18</f>
        <v>0.0772461215</v>
      </c>
      <c r="J19" s="3">
        <f>'orig. data'!P18</f>
        <v>0.0538788117</v>
      </c>
      <c r="K19" s="19">
        <f>J$19</f>
        <v>0.0538788117</v>
      </c>
      <c r="L19" s="5">
        <f>'orig. data'!B18</f>
        <v>40272</v>
      </c>
      <c r="M19" s="11" t="str">
        <f>'orig. data'!F18</f>
        <v> </v>
      </c>
      <c r="O19" s="5">
        <f>'orig. data'!O18</f>
        <v>332821</v>
      </c>
      <c r="P19" s="11" t="str">
        <f>'orig. data'!S18</f>
        <v> </v>
      </c>
      <c r="R19" s="11">
        <f>'orig. data'!AB18</f>
        <v>2.734752E-47</v>
      </c>
    </row>
    <row r="20" spans="1:18" ht="12.75">
      <c r="A20" s="2" t="str">
        <f ca="1" t="shared" si="3"/>
        <v>Public Trustee (y,n)</v>
      </c>
      <c r="B20" t="s">
        <v>145</v>
      </c>
      <c r="C20" t="str">
        <f>'orig. data'!AF19</f>
        <v>y</v>
      </c>
      <c r="D20" t="str">
        <f>'orig. data'!AG19</f>
        <v>n</v>
      </c>
      <c r="E20">
        <f ca="1">IF(CELL("contents",F20)="d","d",IF(CELL("contents",G20)="d","d",IF(CELL("contents",'orig. data'!AH19)="d","d","")))</f>
      </c>
      <c r="F20" t="str">
        <f>'orig. data'!AI19</f>
        <v> </v>
      </c>
      <c r="G20" t="str">
        <f>'orig. data'!AJ19</f>
        <v> </v>
      </c>
      <c r="H20" s="19">
        <f>I$19</f>
        <v>0.0772461215</v>
      </c>
      <c r="I20" s="3">
        <f>'orig. data'!C19</f>
        <v>0.1381866303</v>
      </c>
      <c r="J20" s="3">
        <f>'orig. data'!P19</f>
        <v>0.1331346083</v>
      </c>
      <c r="K20" s="19">
        <f>J$19</f>
        <v>0.0538788117</v>
      </c>
      <c r="L20" s="5">
        <f>'orig. data'!B19</f>
        <v>233</v>
      </c>
      <c r="M20" s="11">
        <f>'orig. data'!F19</f>
        <v>1.391023E-10</v>
      </c>
      <c r="O20" s="5">
        <f>'orig. data'!O19</f>
        <v>1350</v>
      </c>
      <c r="P20" s="11">
        <f>'orig. data'!S19</f>
        <v>6.853632E-63</v>
      </c>
      <c r="R20" s="11">
        <f>'orig. data'!AB19</f>
        <v>0.715904164</v>
      </c>
    </row>
    <row r="21" spans="2:18" ht="12.75">
      <c r="B21"/>
      <c r="C21"/>
      <c r="D21"/>
      <c r="E21"/>
      <c r="F21"/>
      <c r="G21"/>
      <c r="H21" s="19"/>
      <c r="I21" s="3"/>
      <c r="J21" s="3"/>
      <c r="K21" s="19"/>
      <c r="L21" s="5"/>
      <c r="M21" s="11"/>
      <c r="O21" s="5"/>
      <c r="P21" s="11"/>
      <c r="R21" s="11"/>
    </row>
    <row r="22" spans="1:18" ht="12.75">
      <c r="A22" s="2" t="str">
        <f ca="1" t="shared" si="3"/>
        <v>Fort Garry (n,d)</v>
      </c>
      <c r="B22" t="s">
        <v>125</v>
      </c>
      <c r="C22" t="str">
        <f>'orig. data'!AF20</f>
        <v> </v>
      </c>
      <c r="D22" t="str">
        <f>'orig. data'!AG20</f>
        <v>n</v>
      </c>
      <c r="E22" t="str">
        <f ca="1">IF(CELL("contents",F22)="d","d",IF(CELL("contents",G22)="d","d",IF(CELL("contents",'orig. data'!AH20)="d","d","")))</f>
        <v>d</v>
      </c>
      <c r="F22" t="str">
        <f>'orig. data'!AI20</f>
        <v> </v>
      </c>
      <c r="G22" t="str">
        <f>'orig. data'!AJ20</f>
        <v> </v>
      </c>
      <c r="H22" s="19">
        <f aca="true" t="shared" si="4" ref="H22:H33">I$19</f>
        <v>0.0772461215</v>
      </c>
      <c r="I22" s="3">
        <f>'orig. data'!C20</f>
        <v>0.0647010177</v>
      </c>
      <c r="J22" s="3">
        <f>'orig. data'!P20</f>
        <v>0.0440725125</v>
      </c>
      <c r="K22" s="19">
        <f aca="true" t="shared" si="5" ref="K22:K33">J$19</f>
        <v>0.0538788117</v>
      </c>
      <c r="L22" s="5">
        <f>'orig. data'!B20</f>
        <v>1877</v>
      </c>
      <c r="M22" s="11">
        <f>'orig. data'!F20</f>
        <v>0.0273433026</v>
      </c>
      <c r="O22" s="5">
        <f>'orig. data'!O20</f>
        <v>17371</v>
      </c>
      <c r="P22" s="11">
        <f>'orig. data'!S20</f>
        <v>3.4626706E-06</v>
      </c>
      <c r="R22" s="11">
        <f>'orig. data'!AB20</f>
        <v>1.22146E-05</v>
      </c>
    </row>
    <row r="23" spans="1:18" ht="12.75">
      <c r="A23" s="2" t="str">
        <f ca="1" t="shared" si="3"/>
        <v>Assiniboine South (n,d)</v>
      </c>
      <c r="B23" t="s">
        <v>126</v>
      </c>
      <c r="C23" t="str">
        <f>'orig. data'!AF21</f>
        <v> </v>
      </c>
      <c r="D23" t="str">
        <f>'orig. data'!AG21</f>
        <v>n</v>
      </c>
      <c r="E23" t="str">
        <f ca="1">IF(CELL("contents",F23)="d","d",IF(CELL("contents",G23)="d","d",IF(CELL("contents",'orig. data'!AH21)="d","d","")))</f>
        <v>d</v>
      </c>
      <c r="F23" t="str">
        <f>'orig. data'!AI21</f>
        <v> </v>
      </c>
      <c r="G23" t="str">
        <f>'orig. data'!AJ21</f>
        <v> </v>
      </c>
      <c r="H23" s="19">
        <f t="shared" si="4"/>
        <v>0.0772461215</v>
      </c>
      <c r="I23" s="3">
        <f>'orig. data'!C21</f>
        <v>0.0683248836</v>
      </c>
      <c r="J23" s="3">
        <f>'orig. data'!P21</f>
        <v>0.0416568185</v>
      </c>
      <c r="K23" s="19">
        <f t="shared" si="5"/>
        <v>0.0538788117</v>
      </c>
      <c r="L23" s="5">
        <f>'orig. data'!B21</f>
        <v>1309</v>
      </c>
      <c r="M23" s="11">
        <f>'orig. data'!F21</f>
        <v>0.1375130548</v>
      </c>
      <c r="O23" s="5">
        <f>'orig. data'!O21</f>
        <v>10380</v>
      </c>
      <c r="P23" s="11">
        <f>'orig. data'!S21</f>
        <v>7.4044633E-07</v>
      </c>
      <c r="R23" s="11">
        <f>'orig. data'!AB21</f>
        <v>1.6003342E-07</v>
      </c>
    </row>
    <row r="24" spans="1:18" ht="12.75">
      <c r="A24" s="2" t="str">
        <f ca="1" t="shared" si="3"/>
        <v>St. Boniface (d)</v>
      </c>
      <c r="B24" t="s">
        <v>130</v>
      </c>
      <c r="C24" t="str">
        <f>'orig. data'!AF22</f>
        <v> </v>
      </c>
      <c r="D24" t="str">
        <f>'orig. data'!AG22</f>
        <v> </v>
      </c>
      <c r="E24" t="str">
        <f ca="1">IF(CELL("contents",F24)="d","d",IF(CELL("contents",G24)="d","d",IF(CELL("contents",'orig. data'!AH22)="d","d","")))</f>
        <v>d</v>
      </c>
      <c r="F24" t="str">
        <f>'orig. data'!AI22</f>
        <v> </v>
      </c>
      <c r="G24" t="str">
        <f>'orig. data'!AJ22</f>
        <v> </v>
      </c>
      <c r="H24" s="19">
        <f t="shared" si="4"/>
        <v>0.0772461215</v>
      </c>
      <c r="I24" s="3">
        <f>'orig. data'!C22</f>
        <v>0.0659368133</v>
      </c>
      <c r="J24" s="3">
        <f>'orig. data'!P22</f>
        <v>0.0507289238</v>
      </c>
      <c r="K24" s="19">
        <f t="shared" si="5"/>
        <v>0.0538788117</v>
      </c>
      <c r="L24" s="5">
        <f>'orig. data'!B22</f>
        <v>1444</v>
      </c>
      <c r="M24" s="11">
        <f>'orig. data'!F22</f>
        <v>0.0581382515</v>
      </c>
      <c r="O24" s="5">
        <f>'orig. data'!O22</f>
        <v>14518</v>
      </c>
      <c r="P24" s="11">
        <f>'orig. data'!S22</f>
        <v>0.1625999764</v>
      </c>
      <c r="R24" s="11">
        <f>'orig. data'!AB22</f>
        <v>0.0038377392</v>
      </c>
    </row>
    <row r="25" spans="1:18" ht="12.75">
      <c r="A25" s="2" t="str">
        <f ca="1" t="shared" si="3"/>
        <v>St. Vital (n,d)</v>
      </c>
      <c r="B25" t="s">
        <v>128</v>
      </c>
      <c r="C25" t="str">
        <f>'orig. data'!AF23</f>
        <v> </v>
      </c>
      <c r="D25" t="str">
        <f>'orig. data'!AG23</f>
        <v>n</v>
      </c>
      <c r="E25" t="str">
        <f ca="1">IF(CELL("contents",F25)="d","d",IF(CELL("contents",G25)="d","d",IF(CELL("contents",'orig. data'!AH23)="d","d","")))</f>
        <v>d</v>
      </c>
      <c r="F25" t="str">
        <f>'orig. data'!AI23</f>
        <v> </v>
      </c>
      <c r="G25" t="str">
        <f>'orig. data'!AJ23</f>
        <v> </v>
      </c>
      <c r="H25" s="19">
        <f t="shared" si="4"/>
        <v>0.0772461215</v>
      </c>
      <c r="I25" s="3">
        <f>'orig. data'!C23</f>
        <v>0.07032886</v>
      </c>
      <c r="J25" s="3">
        <f>'orig. data'!P23</f>
        <v>0.0454613383</v>
      </c>
      <c r="K25" s="19">
        <f t="shared" si="5"/>
        <v>0.0538788117</v>
      </c>
      <c r="L25" s="5">
        <f>'orig. data'!B23</f>
        <v>1963</v>
      </c>
      <c r="M25" s="11">
        <f>'orig. data'!F23</f>
        <v>0.192631</v>
      </c>
      <c r="O25" s="5">
        <f>'orig. data'!O23</f>
        <v>17438</v>
      </c>
      <c r="P25" s="11">
        <f>'orig. data'!S23</f>
        <v>6.18172E-05</v>
      </c>
      <c r="R25" s="11">
        <f>'orig. data'!AB23</f>
        <v>4.5601439E-08</v>
      </c>
    </row>
    <row r="26" spans="1:18" ht="12.75">
      <c r="A26" s="2" t="str">
        <f ca="1" t="shared" si="3"/>
        <v>Transcona (d)</v>
      </c>
      <c r="B26" t="s">
        <v>131</v>
      </c>
      <c r="C26" t="str">
        <f>'orig. data'!AF24</f>
        <v> </v>
      </c>
      <c r="D26" t="str">
        <f>'orig. data'!AG24</f>
        <v> </v>
      </c>
      <c r="E26" t="str">
        <f ca="1">IF(CELL("contents",F26)="d","d",IF(CELL("contents",G26)="d","d",IF(CELL("contents",'orig. data'!AH24)="d","d","")))</f>
        <v>d</v>
      </c>
      <c r="F26" t="str">
        <f>'orig. data'!AI24</f>
        <v> </v>
      </c>
      <c r="G26" t="str">
        <f>'orig. data'!AJ24</f>
        <v> </v>
      </c>
      <c r="H26" s="19">
        <f t="shared" si="4"/>
        <v>0.0772461215</v>
      </c>
      <c r="I26" s="3">
        <f>'orig. data'!C24</f>
        <v>0.077597023</v>
      </c>
      <c r="J26" s="3">
        <f>'orig. data'!P24</f>
        <v>0.0525977436</v>
      </c>
      <c r="K26" s="19">
        <f t="shared" si="5"/>
        <v>0.0538788117</v>
      </c>
      <c r="L26" s="5">
        <f>'orig. data'!B24</f>
        <v>1343</v>
      </c>
      <c r="M26" s="11">
        <f>'orig. data'!F24</f>
        <v>0.962146295</v>
      </c>
      <c r="O26" s="5">
        <f>'orig. data'!O24</f>
        <v>9783</v>
      </c>
      <c r="P26" s="11">
        <f>'orig. data'!S24</f>
        <v>0.6609004906</v>
      </c>
      <c r="R26" s="11">
        <f>'orig. data'!AB24</f>
        <v>0.0002889325</v>
      </c>
    </row>
    <row r="27" spans="1:21" ht="12.75">
      <c r="A27" s="2" t="str">
        <f ca="1" t="shared" si="3"/>
        <v>River Heights (d)</v>
      </c>
      <c r="B27" t="s">
        <v>127</v>
      </c>
      <c r="C27" t="str">
        <f>'orig. data'!AF25</f>
        <v> </v>
      </c>
      <c r="D27" t="str">
        <f>'orig. data'!AG25</f>
        <v> </v>
      </c>
      <c r="E27" t="str">
        <f ca="1">IF(CELL("contents",F27)="d","d",IF(CELL("contents",G27)="d","d",IF(CELL("contents",'orig. data'!AH25)="d","d","")))</f>
        <v>d</v>
      </c>
      <c r="F27" t="str">
        <f>'orig. data'!AI25</f>
        <v> </v>
      </c>
      <c r="G27" t="str">
        <f>'orig. data'!AJ25</f>
        <v> </v>
      </c>
      <c r="H27" s="19">
        <f t="shared" si="4"/>
        <v>0.0772461215</v>
      </c>
      <c r="I27" s="3">
        <f>'orig. data'!C25</f>
        <v>0.0785704435</v>
      </c>
      <c r="J27" s="3">
        <f>'orig. data'!P25</f>
        <v>0.0524547311</v>
      </c>
      <c r="K27" s="19">
        <f t="shared" si="5"/>
        <v>0.0538788117</v>
      </c>
      <c r="L27" s="5">
        <f>'orig. data'!B25</f>
        <v>1962</v>
      </c>
      <c r="M27" s="11">
        <f>'orig. data'!F25</f>
        <v>0.7994205844</v>
      </c>
      <c r="O27" s="5">
        <f>'orig. data'!O25</f>
        <v>16263</v>
      </c>
      <c r="P27" s="11">
        <f>'orig. data'!S25</f>
        <v>0.4879795172</v>
      </c>
      <c r="R27" s="11">
        <f>'orig. data'!AB25</f>
        <v>3.281572E-08</v>
      </c>
      <c r="S27" s="1"/>
      <c r="T27" s="1"/>
      <c r="U27" s="1"/>
    </row>
    <row r="28" spans="1:21" ht="12.75">
      <c r="A28" s="2" t="str">
        <f ca="1" t="shared" si="3"/>
        <v>River East (d)</v>
      </c>
      <c r="B28" t="s">
        <v>129</v>
      </c>
      <c r="C28" t="str">
        <f>'orig. data'!AF26</f>
        <v> </v>
      </c>
      <c r="D28" t="str">
        <f>'orig. data'!AG26</f>
        <v> </v>
      </c>
      <c r="E28" t="str">
        <f ca="1">IF(CELL("contents",F28)="d","d",IF(CELL("contents",G28)="d","d",IF(CELL("contents",'orig. data'!AH26)="d","d","")))</f>
        <v>d</v>
      </c>
      <c r="F28" t="str">
        <f>'orig. data'!AI26</f>
        <v> </v>
      </c>
      <c r="G28" t="str">
        <f>'orig. data'!AJ26</f>
        <v> </v>
      </c>
      <c r="H28" s="19">
        <f t="shared" si="4"/>
        <v>0.0772461215</v>
      </c>
      <c r="I28" s="3">
        <f>'orig. data'!C26</f>
        <v>0.0824215879</v>
      </c>
      <c r="J28" s="3">
        <f>'orig. data'!P26</f>
        <v>0.0499964507</v>
      </c>
      <c r="K28" s="19">
        <f t="shared" si="5"/>
        <v>0.0538788117</v>
      </c>
      <c r="L28" s="5">
        <f>'orig. data'!B26</f>
        <v>3285</v>
      </c>
      <c r="M28" s="11">
        <f>'orig. data'!F26</f>
        <v>0.2412734475</v>
      </c>
      <c r="O28" s="5">
        <f>'orig. data'!O26</f>
        <v>27319</v>
      </c>
      <c r="P28" s="11">
        <f>'orig. data'!S26</f>
        <v>0.030060559</v>
      </c>
      <c r="R28" s="11">
        <f>'orig. data'!AB26</f>
        <v>1.109726E-16</v>
      </c>
      <c r="S28" s="1"/>
      <c r="T28" s="1"/>
      <c r="U28" s="1"/>
    </row>
    <row r="29" spans="1:21" ht="12.75">
      <c r="A29" s="2" t="str">
        <f ca="1" t="shared" si="3"/>
        <v>Seven Oaks (d)</v>
      </c>
      <c r="B29" t="s">
        <v>132</v>
      </c>
      <c r="C29" t="str">
        <f>'orig. data'!AF27</f>
        <v> </v>
      </c>
      <c r="D29" t="str">
        <f>'orig. data'!AG27</f>
        <v> </v>
      </c>
      <c r="E29" t="str">
        <f ca="1">IF(CELL("contents",F29)="d","d",IF(CELL("contents",G29)="d","d",IF(CELL("contents",'orig. data'!AH27)="d","d","")))</f>
        <v>d</v>
      </c>
      <c r="F29" t="str">
        <f>'orig. data'!AI27</f>
        <v> </v>
      </c>
      <c r="G29" t="str">
        <f>'orig. data'!AJ27</f>
        <v> </v>
      </c>
      <c r="H29" s="19">
        <f t="shared" si="4"/>
        <v>0.0772461215</v>
      </c>
      <c r="I29" s="3">
        <f>'orig. data'!C27</f>
        <v>0.0717659845</v>
      </c>
      <c r="J29" s="3">
        <f>'orig. data'!P27</f>
        <v>0.0528767419</v>
      </c>
      <c r="K29" s="19">
        <f t="shared" si="5"/>
        <v>0.0538788117</v>
      </c>
      <c r="L29" s="5">
        <f>'orig. data'!B27</f>
        <v>2342</v>
      </c>
      <c r="M29" s="11">
        <f>'orig. data'!F27</f>
        <v>0.2658100773</v>
      </c>
      <c r="O29" s="5">
        <f>'orig. data'!O27</f>
        <v>16767</v>
      </c>
      <c r="P29" s="11">
        <f>'orig. data'!S27</f>
        <v>0.6336950887</v>
      </c>
      <c r="R29" s="11">
        <f>'orig. data'!AB27</f>
        <v>2.75628E-05</v>
      </c>
      <c r="S29" s="1"/>
      <c r="T29" s="1"/>
      <c r="U29" s="1"/>
    </row>
    <row r="30" spans="1:21" ht="12.75">
      <c r="A30" s="2" t="str">
        <f ca="1" t="shared" si="3"/>
        <v>St. James - Assiniboia (d)</v>
      </c>
      <c r="B30" t="s">
        <v>133</v>
      </c>
      <c r="C30" t="str">
        <f>'orig. data'!AF28</f>
        <v> </v>
      </c>
      <c r="D30" t="str">
        <f>'orig. data'!AG28</f>
        <v> </v>
      </c>
      <c r="E30" t="str">
        <f ca="1">IF(CELL("contents",F30)="d","d",IF(CELL("contents",G30)="d","d",IF(CELL("contents",'orig. data'!AH28)="d","d","")))</f>
        <v>d</v>
      </c>
      <c r="F30" t="str">
        <f>'orig. data'!AI28</f>
        <v> </v>
      </c>
      <c r="G30" t="str">
        <f>'orig. data'!AJ28</f>
        <v> </v>
      </c>
      <c r="H30" s="19">
        <f t="shared" si="4"/>
        <v>0.0772461215</v>
      </c>
      <c r="I30" s="3">
        <f>'orig. data'!C28</f>
        <v>0.0782214543</v>
      </c>
      <c r="J30" s="3">
        <f>'orig. data'!P28</f>
        <v>0.0519105202</v>
      </c>
      <c r="K30" s="19">
        <f t="shared" si="5"/>
        <v>0.0538788117</v>
      </c>
      <c r="L30" s="5">
        <f>'orig. data'!B28</f>
        <v>2548</v>
      </c>
      <c r="M30" s="11">
        <f>'orig. data'!F28</f>
        <v>0.8352746376</v>
      </c>
      <c r="N30" s="8"/>
      <c r="O30" s="5">
        <f>'orig. data'!O28</f>
        <v>17309</v>
      </c>
      <c r="P30" s="11">
        <f>'orig. data'!S28</f>
        <v>0.3214976347</v>
      </c>
      <c r="R30" s="11">
        <f>'orig. data'!AB28</f>
        <v>7.231624E-10</v>
      </c>
      <c r="S30" s="1"/>
      <c r="T30" s="1"/>
      <c r="U30" s="1"/>
    </row>
    <row r="31" spans="1:21" ht="12.75">
      <c r="A31" s="2" t="str">
        <f ca="1" t="shared" si="3"/>
        <v>Inkster (d)</v>
      </c>
      <c r="B31" t="s">
        <v>134</v>
      </c>
      <c r="C31" t="str">
        <f>'orig. data'!AF29</f>
        <v> </v>
      </c>
      <c r="D31" t="str">
        <f>'orig. data'!AG29</f>
        <v> </v>
      </c>
      <c r="E31" t="str">
        <f ca="1">IF(CELL("contents",F31)="d","d",IF(CELL("contents",G31)="d","d",IF(CELL("contents",'orig. data'!AH29)="d","d","")))</f>
        <v>d</v>
      </c>
      <c r="F31" t="str">
        <f>'orig. data'!AI29</f>
        <v> </v>
      </c>
      <c r="G31" t="str">
        <f>'orig. data'!AJ29</f>
        <v> </v>
      </c>
      <c r="H31" s="19">
        <f t="shared" si="4"/>
        <v>0.0772461215</v>
      </c>
      <c r="I31" s="3">
        <f>'orig. data'!C29</f>
        <v>0.0751006961</v>
      </c>
      <c r="J31" s="3">
        <f>'orig. data'!P29</f>
        <v>0.0561778409</v>
      </c>
      <c r="K31" s="19">
        <f t="shared" si="5"/>
        <v>0.0538788117</v>
      </c>
      <c r="L31" s="5">
        <f>'orig. data'!B29</f>
        <v>1100</v>
      </c>
      <c r="M31" s="11">
        <f>'orig. data'!F29</f>
        <v>0.7869877775</v>
      </c>
      <c r="N31" s="8"/>
      <c r="O31" s="5">
        <f>'orig. data'!O29</f>
        <v>8657</v>
      </c>
      <c r="P31" s="11">
        <f>'orig. data'!S29</f>
        <v>0.4655663158</v>
      </c>
      <c r="R31" s="11">
        <f>'orig. data'!AB29</f>
        <v>0.0125674374</v>
      </c>
      <c r="S31" s="1"/>
      <c r="T31" s="1"/>
      <c r="U31" s="1"/>
    </row>
    <row r="32" spans="1:21" ht="12.75">
      <c r="A32" s="2" t="str">
        <f ca="1" t="shared" si="3"/>
        <v>Downtown (y,n,d)</v>
      </c>
      <c r="B32" t="s">
        <v>135</v>
      </c>
      <c r="C32" t="str">
        <f>'orig. data'!AF30</f>
        <v>y</v>
      </c>
      <c r="D32" t="str">
        <f>'orig. data'!AG30</f>
        <v>n</v>
      </c>
      <c r="E32" t="str">
        <f ca="1">IF(CELL("contents",F32)="d","d",IF(CELL("contents",G32)="d","d",IF(CELL("contents",'orig. data'!AH30)="d","d","")))</f>
        <v>d</v>
      </c>
      <c r="F32" t="str">
        <f>'orig. data'!AI30</f>
        <v> </v>
      </c>
      <c r="G32" t="str">
        <f>'orig. data'!AJ30</f>
        <v> </v>
      </c>
      <c r="H32" s="19">
        <f t="shared" si="4"/>
        <v>0.0772461215</v>
      </c>
      <c r="I32" s="3">
        <f>'orig. data'!C30</f>
        <v>0.1015131304</v>
      </c>
      <c r="J32" s="3">
        <f>'orig. data'!P30</f>
        <v>0.0728022102</v>
      </c>
      <c r="K32" s="19">
        <f t="shared" si="5"/>
        <v>0.0538788117</v>
      </c>
      <c r="L32" s="5">
        <f>'orig. data'!B30</f>
        <v>2836</v>
      </c>
      <c r="M32" s="11">
        <f>'orig. data'!F30</f>
        <v>8.1123047E-07</v>
      </c>
      <c r="N32" s="8"/>
      <c r="O32" s="5">
        <f>'orig. data'!O30</f>
        <v>20085</v>
      </c>
      <c r="P32" s="11">
        <f>'orig. data'!S30</f>
        <v>6.832155E-18</v>
      </c>
      <c r="R32" s="11">
        <f>'orig. data'!AB30</f>
        <v>3.9772612E-08</v>
      </c>
      <c r="S32" s="1"/>
      <c r="T32" s="1"/>
      <c r="U32" s="1"/>
    </row>
    <row r="33" spans="1:21" ht="12.75">
      <c r="A33" s="2" t="str">
        <f ca="1" t="shared" si="3"/>
        <v>Point Douglas (n,d)</v>
      </c>
      <c r="B33" t="s">
        <v>136</v>
      </c>
      <c r="C33" t="str">
        <f>'orig. data'!AF31</f>
        <v> </v>
      </c>
      <c r="D33" t="str">
        <f>'orig. data'!AG31</f>
        <v>n</v>
      </c>
      <c r="E33" t="str">
        <f ca="1">IF(CELL("contents",F33)="d","d",IF(CELL("contents",G33)="d","d",IF(CELL("contents",'orig. data'!AH31)="d","d","")))</f>
        <v>d</v>
      </c>
      <c r="F33" t="str">
        <f>'orig. data'!AI31</f>
        <v> </v>
      </c>
      <c r="G33" t="str">
        <f>'orig. data'!AJ31</f>
        <v> </v>
      </c>
      <c r="H33" s="19">
        <f t="shared" si="4"/>
        <v>0.0772461215</v>
      </c>
      <c r="I33" s="3">
        <f>'orig. data'!C31</f>
        <v>0.0914793937</v>
      </c>
      <c r="J33" s="3">
        <f>'orig. data'!P31</f>
        <v>0.069953</v>
      </c>
      <c r="K33" s="19">
        <f t="shared" si="5"/>
        <v>0.0538788117</v>
      </c>
      <c r="L33" s="5">
        <f>'orig. data'!B31</f>
        <v>1853</v>
      </c>
      <c r="M33" s="11">
        <f>'orig. data'!F31</f>
        <v>0.0157495026</v>
      </c>
      <c r="N33" s="8"/>
      <c r="O33" s="5">
        <f>'orig. data'!O31</f>
        <v>11103</v>
      </c>
      <c r="P33" s="11">
        <f>'orig. data'!S31</f>
        <v>4.615985E-10</v>
      </c>
      <c r="R33" s="11">
        <f>'orig. data'!AB31</f>
        <v>0.0005563957</v>
      </c>
      <c r="S33" s="1"/>
      <c r="T33" s="1"/>
      <c r="U33" s="1"/>
    </row>
    <row r="34" spans="1:21" ht="12.75">
      <c r="B34"/>
      <c r="C34"/>
      <c r="D34"/>
      <c r="E34"/>
      <c r="F34"/>
      <c r="G34"/>
      <c r="H34" s="19"/>
      <c r="I34" s="3"/>
      <c r="J34" s="3"/>
      <c r="K34" s="19"/>
      <c r="L34" s="5"/>
      <c r="M34" s="11"/>
      <c r="N34" s="8"/>
      <c r="O34" s="5"/>
      <c r="P34" s="11"/>
      <c r="R34" s="11"/>
      <c r="S34" s="1"/>
      <c r="T34" s="1"/>
      <c r="U34" s="1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spans="2:8" ht="12.75">
      <c r="B40"/>
      <c r="C40"/>
      <c r="D40"/>
      <c r="E40"/>
      <c r="F40"/>
      <c r="G40"/>
      <c r="H40" s="20"/>
    </row>
    <row r="41" spans="2:8" ht="12.75">
      <c r="B41"/>
      <c r="C41"/>
      <c r="D41"/>
      <c r="E41"/>
      <c r="F41"/>
      <c r="G41"/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9" ht="12.75">
      <c r="A1" s="40" t="s">
        <v>219</v>
      </c>
      <c r="B1" s="4" t="s">
        <v>173</v>
      </c>
      <c r="C1" s="107" t="s">
        <v>108</v>
      </c>
      <c r="D1" s="107"/>
      <c r="E1" s="107"/>
      <c r="F1" s="107" t="s">
        <v>110</v>
      </c>
      <c r="G1" s="107"/>
      <c r="H1" s="5" t="s">
        <v>257</v>
      </c>
      <c r="I1" s="3" t="s">
        <v>258</v>
      </c>
      <c r="J1" s="3" t="s">
        <v>259</v>
      </c>
      <c r="K1" s="5" t="s">
        <v>260</v>
      </c>
      <c r="L1" s="5" t="s">
        <v>261</v>
      </c>
      <c r="M1" s="5" t="s">
        <v>262</v>
      </c>
      <c r="N1" s="6"/>
      <c r="O1" s="5" t="s">
        <v>263</v>
      </c>
      <c r="P1" s="5" t="s">
        <v>264</v>
      </c>
      <c r="Q1" s="6"/>
      <c r="R1" s="41" t="s">
        <v>265</v>
      </c>
      <c r="S1" s="2"/>
    </row>
    <row r="2" spans="1:18" ht="12.75">
      <c r="A2" s="34"/>
      <c r="B2" s="2"/>
      <c r="C2" s="12"/>
      <c r="D2" s="12"/>
      <c r="E2" s="12"/>
      <c r="F2" s="13"/>
      <c r="G2" s="13"/>
      <c r="H2" s="5"/>
      <c r="I2" s="108" t="s">
        <v>346</v>
      </c>
      <c r="J2" s="108"/>
      <c r="K2" s="5"/>
      <c r="L2" s="5"/>
      <c r="M2" s="5"/>
      <c r="N2" s="6"/>
      <c r="O2" s="5"/>
      <c r="P2" s="5"/>
      <c r="Q2" s="6"/>
      <c r="R2" s="5"/>
    </row>
    <row r="3" spans="1:18" ht="12.75">
      <c r="A3" s="32" t="s">
        <v>0</v>
      </c>
      <c r="B3" s="4"/>
      <c r="C3" s="12" t="s">
        <v>268</v>
      </c>
      <c r="D3" s="12" t="s">
        <v>269</v>
      </c>
      <c r="E3" s="12" t="s">
        <v>270</v>
      </c>
      <c r="F3" s="12" t="s">
        <v>195</v>
      </c>
      <c r="G3" s="12" t="s">
        <v>196</v>
      </c>
      <c r="H3" s="2" t="s">
        <v>273</v>
      </c>
      <c r="I3" s="4" t="s">
        <v>272</v>
      </c>
      <c r="J3" s="4" t="s">
        <v>274</v>
      </c>
      <c r="K3" s="2" t="s">
        <v>275</v>
      </c>
      <c r="L3" s="2"/>
      <c r="M3" s="2"/>
      <c r="N3" s="9"/>
      <c r="O3" s="2"/>
      <c r="P3" s="2"/>
      <c r="Q3" s="9"/>
      <c r="R3" s="2"/>
    </row>
    <row r="4" spans="1:18" ht="12.75">
      <c r="A4" s="31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SE Northern (d)</v>
      </c>
      <c r="B4" s="2" t="s">
        <v>179</v>
      </c>
      <c r="C4" t="str">
        <f>'orig. data'!AF32</f>
        <v> </v>
      </c>
      <c r="D4" t="str">
        <f>'orig. data'!AG32</f>
        <v> </v>
      </c>
      <c r="E4" t="str">
        <f ca="1">IF(CELL("contents",F4)="d","d",IF(CELL("contents",G4)="d","d",IF(CELL("contents",'orig. data'!AH32)="d","d","")))</f>
        <v>d</v>
      </c>
      <c r="F4" t="str">
        <f>'orig. data'!AI32</f>
        <v> </v>
      </c>
      <c r="G4" t="str">
        <f>'orig. data'!AJ32</f>
        <v> </v>
      </c>
      <c r="H4" s="19">
        <f>'orig. data'!C$18</f>
        <v>0.0772461215</v>
      </c>
      <c r="I4" s="3">
        <f>'orig. data'!C32</f>
        <v>0.0714106922</v>
      </c>
      <c r="J4" s="3">
        <f>'orig. data'!P32</f>
        <v>0.0484085868</v>
      </c>
      <c r="K4" s="19">
        <f>'orig. data'!P$18</f>
        <v>0.0538788117</v>
      </c>
      <c r="L4" s="5">
        <f>'orig. data'!B32</f>
        <v>552</v>
      </c>
      <c r="M4" s="11">
        <f>'orig. data'!F32</f>
        <v>0.8863642926</v>
      </c>
      <c r="N4" s="8"/>
      <c r="O4" s="5">
        <f>'orig. data'!O32</f>
        <v>4699</v>
      </c>
      <c r="P4" s="11">
        <f>'orig. data'!S32</f>
        <v>0.2510603278</v>
      </c>
      <c r="Q4" s="9"/>
      <c r="R4" s="11">
        <f>'orig. data'!AB32</f>
        <v>0.0216667292</v>
      </c>
    </row>
    <row r="5" spans="1:18" ht="12.75">
      <c r="A5" s="31" t="str">
        <f aca="true" ca="1" t="shared" si="0" ref="A5:A68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SE Central (d)</v>
      </c>
      <c r="B5" s="2" t="s">
        <v>175</v>
      </c>
      <c r="C5" t="str">
        <f>'orig. data'!AF33</f>
        <v> </v>
      </c>
      <c r="D5" t="str">
        <f>'orig. data'!AG33</f>
        <v> </v>
      </c>
      <c r="E5" t="str">
        <f ca="1">IF(CELL("contents",F5)="d","d",IF(CELL("contents",G5)="d","d",IF(CELL("contents",'orig. data'!AH33)="d","d","")))</f>
        <v>d</v>
      </c>
      <c r="F5" t="str">
        <f>'orig. data'!AI33</f>
        <v> </v>
      </c>
      <c r="G5" t="str">
        <f>'orig. data'!AJ33</f>
        <v> </v>
      </c>
      <c r="H5" s="19">
        <f>'orig. data'!C$18</f>
        <v>0.0772461215</v>
      </c>
      <c r="I5" s="3">
        <f>'orig. data'!C33</f>
        <v>0.0679787032</v>
      </c>
      <c r="J5" s="3">
        <f>'orig. data'!P33</f>
        <v>0.0426505208</v>
      </c>
      <c r="K5" s="19">
        <f>'orig. data'!P$18</f>
        <v>0.0538788117</v>
      </c>
      <c r="L5" s="5">
        <f>'orig. data'!B33</f>
        <v>610</v>
      </c>
      <c r="M5" s="11">
        <f>'orig. data'!F33</f>
        <v>0.6104615408</v>
      </c>
      <c r="N5" s="8"/>
      <c r="O5" s="5">
        <f>'orig. data'!O33</f>
        <v>6150</v>
      </c>
      <c r="P5" s="11">
        <f>'orig. data'!S33</f>
        <v>0.005879424</v>
      </c>
      <c r="Q5" s="9"/>
      <c r="R5" s="11">
        <f>'orig. data'!AB33</f>
        <v>0.0023622552</v>
      </c>
    </row>
    <row r="6" spans="1:18" ht="12.75">
      <c r="A6" s="31" t="str">
        <f ca="1" t="shared" si="0"/>
        <v>SE Western (n,d)</v>
      </c>
      <c r="B6" s="2" t="s">
        <v>176</v>
      </c>
      <c r="C6" t="str">
        <f>'orig. data'!AF34</f>
        <v> </v>
      </c>
      <c r="D6" t="str">
        <f>'orig. data'!AG34</f>
        <v>n</v>
      </c>
      <c r="E6" t="str">
        <f ca="1">IF(CELL("contents",F6)="d","d",IF(CELL("contents",G6)="d","d",IF(CELL("contents",'orig. data'!AH34)="d","d","")))</f>
        <v>d</v>
      </c>
      <c r="F6" t="str">
        <f>'orig. data'!AI34</f>
        <v> </v>
      </c>
      <c r="G6" t="str">
        <f>'orig. data'!AJ34</f>
        <v> </v>
      </c>
      <c r="H6" s="19">
        <f>'orig. data'!C$18</f>
        <v>0.0772461215</v>
      </c>
      <c r="I6" s="3">
        <f>'orig. data'!C34</f>
        <v>0.0733778181</v>
      </c>
      <c r="J6" s="3">
        <f>'orig. data'!P34</f>
        <v>0.0378909439</v>
      </c>
      <c r="K6" s="19">
        <f>'orig. data'!P$18</f>
        <v>0.0538788117</v>
      </c>
      <c r="L6" s="5">
        <f>'orig. data'!B34</f>
        <v>288</v>
      </c>
      <c r="M6" s="11">
        <f>'orig. data'!F34</f>
        <v>0.9777861044</v>
      </c>
      <c r="N6" s="8"/>
      <c r="O6" s="5">
        <f>'orig. data'!O34</f>
        <v>3154</v>
      </c>
      <c r="P6" s="11">
        <f>'orig. data'!S34</f>
        <v>0.0030409013</v>
      </c>
      <c r="Q6" s="9"/>
      <c r="R6" s="11">
        <f>'orig. data'!AB34</f>
        <v>0.00303638</v>
      </c>
    </row>
    <row r="7" spans="1:18" ht="12.75">
      <c r="A7" s="31" t="str">
        <f ca="1" t="shared" si="0"/>
        <v>SE Southern</v>
      </c>
      <c r="B7" s="2" t="s">
        <v>146</v>
      </c>
      <c r="C7" t="str">
        <f>'orig. data'!AF35</f>
        <v> </v>
      </c>
      <c r="D7" t="str">
        <f>'orig. data'!AG35</f>
        <v> </v>
      </c>
      <c r="E7">
        <f ca="1">IF(CELL("contents",F7)="d","d",IF(CELL("contents",G7)="d","d",IF(CELL("contents",'orig. data'!AH35)="d","d","")))</f>
      </c>
      <c r="F7" t="str">
        <f>'orig. data'!AI35</f>
        <v> </v>
      </c>
      <c r="G7" t="str">
        <f>'orig. data'!AJ35</f>
        <v> </v>
      </c>
      <c r="H7" s="19">
        <f>'orig. data'!C$18</f>
        <v>0.0772461215</v>
      </c>
      <c r="I7" s="3">
        <f>'orig. data'!C35</f>
        <v>0.0678874192</v>
      </c>
      <c r="J7" s="3">
        <f>'orig. data'!P35</f>
        <v>0.0521910344</v>
      </c>
      <c r="K7" s="19">
        <f>'orig. data'!P$18</f>
        <v>0.0538788117</v>
      </c>
      <c r="L7" s="5">
        <f>'orig. data'!B35</f>
        <v>203</v>
      </c>
      <c r="M7" s="11">
        <f>'orig. data'!F35</f>
        <v>0.70559964</v>
      </c>
      <c r="N7" s="8"/>
      <c r="O7" s="5">
        <f>'orig. data'!O35</f>
        <v>1911</v>
      </c>
      <c r="P7" s="11">
        <f>'orig. data'!S35</f>
        <v>0.7644176849</v>
      </c>
      <c r="Q7" s="9"/>
      <c r="R7" s="11">
        <f>'orig. data'!AB35</f>
        <v>0.2140819806</v>
      </c>
    </row>
    <row r="8" spans="1:18" ht="12.75">
      <c r="A8" s="31">
        <f ca="1" t="shared" si="0"/>
      </c>
      <c r="B8" s="2"/>
      <c r="H8" s="19"/>
      <c r="I8" s="3"/>
      <c r="J8" s="3"/>
      <c r="K8" s="19"/>
      <c r="L8" s="5"/>
      <c r="M8" s="11"/>
      <c r="N8" s="8"/>
      <c r="O8" s="5"/>
      <c r="P8" s="11"/>
      <c r="Q8" s="9"/>
      <c r="R8" s="11"/>
    </row>
    <row r="9" spans="1:18" ht="12.75">
      <c r="A9" s="31" t="str">
        <f ca="1" t="shared" si="0"/>
        <v>CE Altona (d)</v>
      </c>
      <c r="B9" s="2" t="s">
        <v>177</v>
      </c>
      <c r="C9" t="str">
        <f>'orig. data'!AF36</f>
        <v> </v>
      </c>
      <c r="D9" t="str">
        <f>'orig. data'!AG36</f>
        <v> </v>
      </c>
      <c r="E9" t="str">
        <f ca="1">IF(CELL("contents",F9)="d","d",IF(CELL("contents",G9)="d","d",IF(CELL("contents",'orig. data'!AH36)="d","d","")))</f>
        <v>d</v>
      </c>
      <c r="F9" t="str">
        <f>'orig. data'!AI36</f>
        <v> </v>
      </c>
      <c r="G9" t="str">
        <f>'orig. data'!AJ36</f>
        <v> </v>
      </c>
      <c r="H9" s="19">
        <f>'orig. data'!C$18</f>
        <v>0.0772461215</v>
      </c>
      <c r="I9" s="3">
        <f>'orig. data'!C36</f>
        <v>0.0707624294</v>
      </c>
      <c r="J9" s="3">
        <f>'orig. data'!P36</f>
        <v>0.039310153</v>
      </c>
      <c r="K9" s="19">
        <f>'orig. data'!P$18</f>
        <v>0.0538788117</v>
      </c>
      <c r="L9" s="5">
        <f>'orig. data'!B36</f>
        <v>140</v>
      </c>
      <c r="M9" s="11">
        <f>'orig. data'!F36</f>
        <v>0.9000856428</v>
      </c>
      <c r="N9" s="8"/>
      <c r="O9" s="5">
        <f>'orig. data'!O36</f>
        <v>2497</v>
      </c>
      <c r="P9" s="11">
        <f>'orig. data'!S36</f>
        <v>0.0050966183</v>
      </c>
      <c r="Q9" s="9"/>
      <c r="R9" s="11">
        <f>'orig. data'!AB36</f>
        <v>0.0260897541</v>
      </c>
    </row>
    <row r="10" spans="1:18" ht="12.75">
      <c r="A10" s="31" t="str">
        <f ca="1" t="shared" si="0"/>
        <v>CE Cartier/SFX</v>
      </c>
      <c r="B10" s="2" t="s">
        <v>197</v>
      </c>
      <c r="C10" t="str">
        <f>'orig. data'!AF37</f>
        <v> </v>
      </c>
      <c r="D10" t="str">
        <f>'orig. data'!AG37</f>
        <v> </v>
      </c>
      <c r="E10">
        <f ca="1">IF(CELL("contents",F10)="d","d",IF(CELL("contents",G10)="d","d",IF(CELL("contents",'orig. data'!AH37)="d","d","")))</f>
      </c>
      <c r="F10" t="str">
        <f>'orig. data'!AI37</f>
        <v> </v>
      </c>
      <c r="G10" t="str">
        <f>'orig. data'!AJ37</f>
        <v> </v>
      </c>
      <c r="H10" s="19">
        <f>'orig. data'!C$18</f>
        <v>0.0772461215</v>
      </c>
      <c r="I10" s="3">
        <f>'orig. data'!C37</f>
        <v>0.0548960928</v>
      </c>
      <c r="J10" s="3">
        <f>'orig. data'!P37</f>
        <v>0.0445277815</v>
      </c>
      <c r="K10" s="19">
        <f>'orig. data'!P$18</f>
        <v>0.0538788117</v>
      </c>
      <c r="L10" s="5">
        <f>'orig. data'!B37</f>
        <v>236</v>
      </c>
      <c r="M10" s="11">
        <f>'orig. data'!F37</f>
        <v>0.2845711349</v>
      </c>
      <c r="N10" s="8"/>
      <c r="O10" s="5">
        <f>'orig. data'!O37</f>
        <v>1800</v>
      </c>
      <c r="P10" s="11">
        <f>'orig. data'!S37</f>
        <v>0.1785050927</v>
      </c>
      <c r="Q10" s="9"/>
      <c r="R10" s="11">
        <f>'orig. data'!AB37</f>
        <v>0.4798339994</v>
      </c>
    </row>
    <row r="11" spans="1:18" ht="12.75">
      <c r="A11" s="31" t="str">
        <f ca="1" t="shared" si="0"/>
        <v>CE Louise/Pembina</v>
      </c>
      <c r="B11" s="2" t="s">
        <v>178</v>
      </c>
      <c r="C11" t="str">
        <f>'orig. data'!AF38</f>
        <v> </v>
      </c>
      <c r="D11" t="str">
        <f>'orig. data'!AG38</f>
        <v> </v>
      </c>
      <c r="E11">
        <f ca="1">IF(CELL("contents",F11)="d","d",IF(CELL("contents",G11)="d","d",IF(CELL("contents",'orig. data'!AH38)="d","d","")))</f>
      </c>
      <c r="F11" t="str">
        <f>'orig. data'!AI38</f>
        <v> </v>
      </c>
      <c r="G11" t="str">
        <f>'orig. data'!AJ38</f>
        <v> </v>
      </c>
      <c r="H11" s="19">
        <f>'orig. data'!C$18</f>
        <v>0.0772461215</v>
      </c>
      <c r="I11" s="3">
        <f>'orig. data'!C38</f>
        <v>0.0635928484</v>
      </c>
      <c r="J11" s="3">
        <f>'orig. data'!P38</f>
        <v>0.0522407801</v>
      </c>
      <c r="K11" s="19">
        <f>'orig. data'!P$18</f>
        <v>0.0538788117</v>
      </c>
      <c r="L11" s="5">
        <f>'orig. data'!B38</f>
        <v>133</v>
      </c>
      <c r="M11" s="11">
        <f>'orig. data'!F38</f>
        <v>0.5234942617</v>
      </c>
      <c r="N11" s="9"/>
      <c r="O11" s="5">
        <f>'orig. data'!O38</f>
        <v>1508</v>
      </c>
      <c r="P11" s="11">
        <f>'orig. data'!S38</f>
        <v>0.780792716</v>
      </c>
      <c r="Q11" s="9"/>
      <c r="R11" s="11">
        <f>'orig. data'!AB38</f>
        <v>0.4048818237</v>
      </c>
    </row>
    <row r="12" spans="1:18" ht="12.75">
      <c r="A12" s="31" t="str">
        <f ca="1" t="shared" si="0"/>
        <v>CE Morden/Winkler (d)</v>
      </c>
      <c r="B12" s="2" t="s">
        <v>348</v>
      </c>
      <c r="C12" t="str">
        <f>'orig. data'!AF39</f>
        <v> </v>
      </c>
      <c r="D12" t="str">
        <f>'orig. data'!AG39</f>
        <v> </v>
      </c>
      <c r="E12" t="str">
        <f ca="1">IF(CELL("contents",F12)="d","d",IF(CELL("contents",G12)="d","d",IF(CELL("contents",'orig. data'!AH39)="d","d","")))</f>
        <v>d</v>
      </c>
      <c r="F12" t="str">
        <f>'orig. data'!AI39</f>
        <v> </v>
      </c>
      <c r="G12" t="str">
        <f>'orig. data'!AJ39</f>
        <v> </v>
      </c>
      <c r="H12" s="19">
        <f>'orig. data'!C$18</f>
        <v>0.0772461215</v>
      </c>
      <c r="I12" s="3">
        <f>'orig. data'!C39</f>
        <v>0.0667517492</v>
      </c>
      <c r="J12" s="3">
        <f>'orig. data'!P39</f>
        <v>0.0454193114</v>
      </c>
      <c r="K12" s="19">
        <f>'orig. data'!P$18</f>
        <v>0.0538788117</v>
      </c>
      <c r="L12" s="5">
        <f>'orig. data'!B39</f>
        <v>389</v>
      </c>
      <c r="M12" s="11">
        <f>'orig. data'!F39</f>
        <v>0.5256351512</v>
      </c>
      <c r="N12" s="9"/>
      <c r="O12" s="5">
        <f>'orig. data'!O39</f>
        <v>5816</v>
      </c>
      <c r="P12" s="11">
        <f>'orig. data'!S39</f>
        <v>0.0331202393</v>
      </c>
      <c r="Q12" s="9"/>
      <c r="R12" s="11">
        <f>'orig. data'!AB39</f>
        <v>0.0112280608</v>
      </c>
    </row>
    <row r="13" spans="1:18" ht="12.75">
      <c r="A13" s="31" t="str">
        <f ca="1" t="shared" si="0"/>
        <v>CE Carman (d)</v>
      </c>
      <c r="B13" s="2" t="s">
        <v>198</v>
      </c>
      <c r="C13" t="str">
        <f>'orig. data'!AF40</f>
        <v> </v>
      </c>
      <c r="D13" t="str">
        <f>'orig. data'!AG40</f>
        <v> </v>
      </c>
      <c r="E13" t="str">
        <f ca="1">IF(CELL("contents",F13)="d","d",IF(CELL("contents",G13)="d","d",IF(CELL("contents",'orig. data'!AH40)="d","d","")))</f>
        <v>d</v>
      </c>
      <c r="F13" t="str">
        <f>'orig. data'!AI40</f>
        <v> </v>
      </c>
      <c r="G13" t="str">
        <f>'orig. data'!AJ40</f>
        <v> </v>
      </c>
      <c r="H13" s="19">
        <f>'orig. data'!C$18</f>
        <v>0.0772461215</v>
      </c>
      <c r="I13" s="3">
        <f>'orig. data'!C40</f>
        <v>0.07494707</v>
      </c>
      <c r="J13" s="3">
        <f>'orig. data'!P40</f>
        <v>0.046042801</v>
      </c>
      <c r="K13" s="19">
        <f>'orig. data'!P$18</f>
        <v>0.0538788117</v>
      </c>
      <c r="L13" s="5">
        <f>'orig. data'!B40</f>
        <v>289</v>
      </c>
      <c r="M13" s="11">
        <f>'orig. data'!F40</f>
        <v>0.8551275307</v>
      </c>
      <c r="N13" s="9"/>
      <c r="O13" s="5">
        <f>'orig. data'!O40</f>
        <v>3103</v>
      </c>
      <c r="P13" s="11">
        <f>'orig. data'!S40</f>
        <v>0.0951340103</v>
      </c>
      <c r="Q13" s="9"/>
      <c r="R13" s="11">
        <f>'orig. data'!AB40</f>
        <v>0.0030503963</v>
      </c>
    </row>
    <row r="14" spans="1:18" ht="12.75">
      <c r="A14" s="31" t="str">
        <f ca="1" t="shared" si="0"/>
        <v>CE Red River</v>
      </c>
      <c r="B14" s="2" t="s">
        <v>147</v>
      </c>
      <c r="C14" t="str">
        <f>'orig. data'!AF41</f>
        <v> </v>
      </c>
      <c r="D14" t="str">
        <f>'orig. data'!AG41</f>
        <v> </v>
      </c>
      <c r="E14">
        <f ca="1">IF(CELL("contents",F14)="d","d",IF(CELL("contents",G14)="d","d",IF(CELL("contents",'orig. data'!AH41)="d","d","")))</f>
      </c>
      <c r="F14" t="str">
        <f>'orig. data'!AI41</f>
        <v> </v>
      </c>
      <c r="G14" t="str">
        <f>'orig. data'!AJ41</f>
        <v> </v>
      </c>
      <c r="H14" s="19">
        <f>'orig. data'!C$18</f>
        <v>0.0772461215</v>
      </c>
      <c r="I14" s="3">
        <f>'orig. data'!C41</f>
        <v>0.0683610031</v>
      </c>
      <c r="J14" s="3">
        <f>'orig. data'!P41</f>
        <v>0.0489370684</v>
      </c>
      <c r="K14" s="19">
        <f>'orig. data'!P$18</f>
        <v>0.0538788117</v>
      </c>
      <c r="L14" s="5">
        <f>'orig. data'!B41</f>
        <v>384</v>
      </c>
      <c r="M14" s="11">
        <f>'orig. data'!F41</f>
        <v>0.7020379731</v>
      </c>
      <c r="N14" s="9"/>
      <c r="O14" s="5">
        <f>'orig. data'!O41</f>
        <v>3682</v>
      </c>
      <c r="P14" s="11">
        <f>'orig. data'!S41</f>
        <v>0.3050277552</v>
      </c>
      <c r="Q14" s="9"/>
      <c r="R14" s="11">
        <f>'orig. data'!AB41</f>
        <v>0.0734904809</v>
      </c>
    </row>
    <row r="15" spans="1:18" ht="12.75">
      <c r="A15" s="31" t="str">
        <f ca="1" t="shared" si="0"/>
        <v>CE Swan Lake</v>
      </c>
      <c r="B15" s="2" t="s">
        <v>148</v>
      </c>
      <c r="C15" t="str">
        <f>'orig. data'!AF42</f>
        <v> </v>
      </c>
      <c r="D15" t="str">
        <f>'orig. data'!AG42</f>
        <v> </v>
      </c>
      <c r="E15">
        <f ca="1">IF(CELL("contents",F15)="d","d",IF(CELL("contents",G15)="d","d",IF(CELL("contents",'orig. data'!AH42)="d","d","")))</f>
      </c>
      <c r="F15" t="str">
        <f>'orig. data'!AI42</f>
        <v> </v>
      </c>
      <c r="G15" t="str">
        <f>'orig. data'!AJ42</f>
        <v> </v>
      </c>
      <c r="H15" s="19">
        <f>'orig. data'!C$18</f>
        <v>0.0772461215</v>
      </c>
      <c r="I15" s="3">
        <f>'orig. data'!C42</f>
        <v>0.0803176836</v>
      </c>
      <c r="J15" s="3">
        <f>'orig. data'!P42</f>
        <v>0.0508684549</v>
      </c>
      <c r="K15" s="19">
        <f>'orig. data'!P$18</f>
        <v>0.0538788117</v>
      </c>
      <c r="L15" s="5">
        <f>'orig. data'!B42</f>
        <v>152</v>
      </c>
      <c r="M15" s="11">
        <f>'orig. data'!F42</f>
        <v>0.6439336516</v>
      </c>
      <c r="N15" s="9"/>
      <c r="O15" s="5">
        <f>'orig. data'!O42</f>
        <v>1043</v>
      </c>
      <c r="P15" s="11">
        <f>'orig. data'!S42</f>
        <v>0.683211365</v>
      </c>
      <c r="Q15" s="9"/>
      <c r="R15" s="11">
        <f>'orig. data'!AB42</f>
        <v>0.0616559308</v>
      </c>
    </row>
    <row r="16" spans="1:18" ht="12.75">
      <c r="A16" s="31" t="str">
        <f ca="1" t="shared" si="0"/>
        <v>CE Portage</v>
      </c>
      <c r="B16" s="2" t="s">
        <v>149</v>
      </c>
      <c r="C16" t="str">
        <f>'orig. data'!AF43</f>
        <v> </v>
      </c>
      <c r="D16" t="str">
        <f>'orig. data'!AG43</f>
        <v> </v>
      </c>
      <c r="E16">
        <f ca="1">IF(CELL("contents",F16)="d","d",IF(CELL("contents",G16)="d","d",IF(CELL("contents",'orig. data'!AH43)="d","d","")))</f>
      </c>
      <c r="F16" t="str">
        <f>'orig. data'!AI43</f>
        <v> </v>
      </c>
      <c r="G16" t="str">
        <f>'orig. data'!AJ43</f>
        <v> </v>
      </c>
      <c r="H16" s="19">
        <f>'orig. data'!C$18</f>
        <v>0.0772461215</v>
      </c>
      <c r="I16" s="3">
        <f>'orig. data'!C43</f>
        <v>0.068420788</v>
      </c>
      <c r="J16" s="3">
        <f>'orig. data'!P43</f>
        <v>0.0563467455</v>
      </c>
      <c r="K16" s="19">
        <f>'orig. data'!P$18</f>
        <v>0.0538788117</v>
      </c>
      <c r="L16" s="5">
        <f>'orig. data'!B43</f>
        <v>768</v>
      </c>
      <c r="M16" s="11">
        <f>'orig. data'!F43</f>
        <v>0.5851386421</v>
      </c>
      <c r="N16" s="9"/>
      <c r="O16" s="5">
        <f>'orig. data'!O43</f>
        <v>7075</v>
      </c>
      <c r="P16" s="11">
        <f>'orig. data'!S43</f>
        <v>0.543347592</v>
      </c>
      <c r="Q16" s="9"/>
      <c r="R16" s="11">
        <f>'orig. data'!AB43</f>
        <v>0.1282682294</v>
      </c>
    </row>
    <row r="17" spans="1:18" ht="12.75">
      <c r="A17" s="31" t="str">
        <f ca="1" t="shared" si="0"/>
        <v>CE Seven Regions</v>
      </c>
      <c r="B17" s="2" t="s">
        <v>150</v>
      </c>
      <c r="C17" t="str">
        <f>'orig. data'!AF44</f>
        <v> </v>
      </c>
      <c r="D17" t="str">
        <f>'orig. data'!AG44</f>
        <v> </v>
      </c>
      <c r="E17">
        <f ca="1">IF(CELL("contents",F17)="d","d",IF(CELL("contents",G17)="d","d",IF(CELL("contents",'orig. data'!AH44)="d","d","")))</f>
      </c>
      <c r="F17" t="str">
        <f>'orig. data'!AI44</f>
        <v> </v>
      </c>
      <c r="G17" t="str">
        <f>'orig. data'!AJ44</f>
        <v> </v>
      </c>
      <c r="H17" s="19">
        <f>'orig. data'!C$18</f>
        <v>0.0772461215</v>
      </c>
      <c r="I17" s="3">
        <f>'orig. data'!C44</f>
        <v>0.0827395633</v>
      </c>
      <c r="J17" s="3">
        <f>'orig. data'!P44</f>
        <v>0.0671852231</v>
      </c>
      <c r="K17" s="19">
        <f>'orig. data'!P$18</f>
        <v>0.0538788117</v>
      </c>
      <c r="L17" s="5">
        <f>'orig. data'!B44</f>
        <v>193</v>
      </c>
      <c r="M17" s="11">
        <f>'orig. data'!F44</f>
        <v>0.5158946247</v>
      </c>
      <c r="N17" s="9"/>
      <c r="O17" s="5">
        <f>'orig. data'!O44</f>
        <v>1562</v>
      </c>
      <c r="P17" s="11">
        <f>'orig. data'!S44</f>
        <v>0.0479581766</v>
      </c>
      <c r="Q17" s="9"/>
      <c r="R17" s="11">
        <f>'orig. data'!AB44</f>
        <v>0.3352355487</v>
      </c>
    </row>
    <row r="18" spans="1:18" ht="12.75">
      <c r="A18" s="31">
        <f ca="1" t="shared" si="0"/>
      </c>
      <c r="B18" s="2"/>
      <c r="H18" s="19"/>
      <c r="I18" s="3"/>
      <c r="J18" s="3"/>
      <c r="K18" s="19"/>
      <c r="L18" s="5"/>
      <c r="M18" s="11"/>
      <c r="N18" s="9"/>
      <c r="O18" s="5"/>
      <c r="P18" s="11"/>
      <c r="Q18" s="9"/>
      <c r="R18" s="11"/>
    </row>
    <row r="19" spans="1:18" ht="12.75">
      <c r="A19" s="31" t="str">
        <f ca="1" t="shared" si="0"/>
        <v>AS East 2 (d)</v>
      </c>
      <c r="B19" s="2" t="s">
        <v>199</v>
      </c>
      <c r="C19" t="str">
        <f>'orig. data'!AF45</f>
        <v> </v>
      </c>
      <c r="D19" t="str">
        <f>'orig. data'!AG45</f>
        <v> </v>
      </c>
      <c r="E19" t="str">
        <f ca="1">IF(CELL("contents",F19)="d","d",IF(CELL("contents",G19)="d","d",IF(CELL("contents",'orig. data'!AH45)="d","d","")))</f>
        <v>d</v>
      </c>
      <c r="F19" t="str">
        <f>'orig. data'!AI45</f>
        <v> </v>
      </c>
      <c r="G19" t="str">
        <f>'orig. data'!AJ45</f>
        <v> </v>
      </c>
      <c r="H19" s="19">
        <f>'orig. data'!C$18</f>
        <v>0.0772461215</v>
      </c>
      <c r="I19" s="3">
        <f>'orig. data'!C45</f>
        <v>0.0698033876</v>
      </c>
      <c r="J19" s="3">
        <f>'orig. data'!P45</f>
        <v>0.0511398409</v>
      </c>
      <c r="K19" s="19">
        <f>'orig. data'!P$18</f>
        <v>0.0538788117</v>
      </c>
      <c r="L19" s="5">
        <f>'orig. data'!B45</f>
        <v>461</v>
      </c>
      <c r="M19" s="11">
        <f>'orig. data'!F45</f>
        <v>0.7349527171</v>
      </c>
      <c r="N19" s="9"/>
      <c r="O19" s="5">
        <f>'orig. data'!O45</f>
        <v>4128</v>
      </c>
      <c r="P19" s="11">
        <f>'orig. data'!S45</f>
        <v>0.5222359059</v>
      </c>
      <c r="Q19" s="9"/>
      <c r="R19" s="11">
        <f>'orig. data'!AB45</f>
        <v>0.0309084821</v>
      </c>
    </row>
    <row r="20" spans="1:18" ht="12.75">
      <c r="A20" s="31" t="str">
        <f ca="1" t="shared" si="0"/>
        <v>AS West 1 (d)</v>
      </c>
      <c r="B20" s="2" t="s">
        <v>200</v>
      </c>
      <c r="C20" t="str">
        <f>'orig. data'!AF46</f>
        <v> </v>
      </c>
      <c r="D20" t="str">
        <f>'orig. data'!AG46</f>
        <v> </v>
      </c>
      <c r="E20" t="str">
        <f ca="1">IF(CELL("contents",F20)="d","d",IF(CELL("contents",G20)="d","d",IF(CELL("contents",'orig. data'!AH46)="d","d","")))</f>
        <v>d</v>
      </c>
      <c r="F20" t="str">
        <f>'orig. data'!AI46</f>
        <v> </v>
      </c>
      <c r="G20" t="str">
        <f>'orig. data'!AJ46</f>
        <v> </v>
      </c>
      <c r="H20" s="19">
        <f>'orig. data'!C$18</f>
        <v>0.0772461215</v>
      </c>
      <c r="I20" s="3">
        <f>'orig. data'!C46</f>
        <v>0.0665116293</v>
      </c>
      <c r="J20" s="3">
        <f>'orig. data'!P46</f>
        <v>0.0459992051</v>
      </c>
      <c r="K20" s="19">
        <f>'orig. data'!P$18</f>
        <v>0.0538788117</v>
      </c>
      <c r="L20" s="5">
        <f>'orig. data'!B46</f>
        <v>370</v>
      </c>
      <c r="M20" s="11">
        <f>'orig. data'!F46</f>
        <v>0.5309784283</v>
      </c>
      <c r="N20" s="9"/>
      <c r="O20" s="5">
        <f>'orig. data'!O46</f>
        <v>2751</v>
      </c>
      <c r="P20" s="11">
        <f>'orig. data'!S46</f>
        <v>0.0909317288</v>
      </c>
      <c r="Q20" s="9"/>
      <c r="R20" s="11">
        <f>'orig. data'!AB46</f>
        <v>0.0263269409</v>
      </c>
    </row>
    <row r="21" spans="1:18" ht="12.75">
      <c r="A21" s="31" t="str">
        <f ca="1" t="shared" si="0"/>
        <v>AS North 1 (d)</v>
      </c>
      <c r="B21" t="s">
        <v>201</v>
      </c>
      <c r="C21" t="str">
        <f>'orig. data'!AF47</f>
        <v> </v>
      </c>
      <c r="D21" t="str">
        <f>'orig. data'!AG47</f>
        <v> </v>
      </c>
      <c r="E21" t="str">
        <f ca="1">IF(CELL("contents",F21)="d","d",IF(CELL("contents",G21)="d","d",IF(CELL("contents",'orig. data'!AH47)="d","d","")))</f>
        <v>d</v>
      </c>
      <c r="F21" t="str">
        <f>'orig. data'!AI47</f>
        <v> </v>
      </c>
      <c r="G21" t="str">
        <f>'orig. data'!AJ47</f>
        <v> </v>
      </c>
      <c r="H21" s="19">
        <f>'orig. data'!C$18</f>
        <v>0.0772461215</v>
      </c>
      <c r="I21" s="3">
        <f>'orig. data'!C47</f>
        <v>0.078513748</v>
      </c>
      <c r="J21" s="3">
        <f>'orig. data'!P47</f>
        <v>0.0495276318</v>
      </c>
      <c r="K21" s="19">
        <f>'orig. data'!P$18</f>
        <v>0.0538788117</v>
      </c>
      <c r="L21" s="5">
        <f>'orig. data'!B47</f>
        <v>432</v>
      </c>
      <c r="M21" s="11">
        <f>'orig. data'!F47</f>
        <v>0.5640753802</v>
      </c>
      <c r="N21" s="9"/>
      <c r="O21" s="5">
        <f>'orig. data'!O47</f>
        <v>4046</v>
      </c>
      <c r="P21" s="11">
        <f>'orig. data'!S47</f>
        <v>0.3145193129</v>
      </c>
      <c r="Q21" s="9"/>
      <c r="R21" s="11">
        <f>'orig. data'!AB47</f>
        <v>0.0011140724</v>
      </c>
    </row>
    <row r="22" spans="1:18" ht="12.75">
      <c r="A22" s="31" t="str">
        <f ca="1" t="shared" si="0"/>
        <v>AS West 2 (d)</v>
      </c>
      <c r="B22" t="s">
        <v>151</v>
      </c>
      <c r="C22" t="str">
        <f>'orig. data'!AF48</f>
        <v> </v>
      </c>
      <c r="D22" t="str">
        <f>'orig. data'!AG48</f>
        <v> </v>
      </c>
      <c r="E22" t="str">
        <f ca="1">IF(CELL("contents",F22)="d","d",IF(CELL("contents",G22)="d","d",IF(CELL("contents",'orig. data'!AH48)="d","d","")))</f>
        <v>d</v>
      </c>
      <c r="F22" t="str">
        <f>'orig. data'!AI48</f>
        <v> </v>
      </c>
      <c r="G22" t="str">
        <f>'orig. data'!AJ48</f>
        <v> </v>
      </c>
      <c r="H22" s="19">
        <f>'orig. data'!C$18</f>
        <v>0.0772461215</v>
      </c>
      <c r="I22" s="3">
        <f>'orig. data'!C48</f>
        <v>0.0719722767</v>
      </c>
      <c r="J22" s="3">
        <f>'orig. data'!P48</f>
        <v>0.0539105121</v>
      </c>
      <c r="K22" s="19">
        <f>'orig. data'!P$18</f>
        <v>0.0538788117</v>
      </c>
      <c r="L22" s="5">
        <f>'orig. data'!B48</f>
        <v>599</v>
      </c>
      <c r="M22" s="11">
        <f>'orig. data'!F48</f>
        <v>0.9045455747</v>
      </c>
      <c r="N22" s="9"/>
      <c r="O22" s="5">
        <f>'orig. data'!O48</f>
        <v>4321</v>
      </c>
      <c r="P22" s="11">
        <f>'orig. data'!S48</f>
        <v>0.9941514243</v>
      </c>
      <c r="Q22" s="9"/>
      <c r="R22" s="11">
        <f>'orig. data'!AB48</f>
        <v>0.0253695818</v>
      </c>
    </row>
    <row r="23" spans="1:18" ht="12.75">
      <c r="A23" s="31" t="str">
        <f ca="1" t="shared" si="0"/>
        <v>AS East 1 (d)</v>
      </c>
      <c r="B23" t="s">
        <v>152</v>
      </c>
      <c r="C23" t="str">
        <f>'orig. data'!AF49</f>
        <v> </v>
      </c>
      <c r="D23" t="str">
        <f>'orig. data'!AG49</f>
        <v> </v>
      </c>
      <c r="E23" t="str">
        <f ca="1">IF(CELL("contents",F23)="d","d",IF(CELL("contents",G23)="d","d",IF(CELL("contents",'orig. data'!AH49)="d","d","")))</f>
        <v>d</v>
      </c>
      <c r="F23" t="str">
        <f>'orig. data'!AI49</f>
        <v> </v>
      </c>
      <c r="G23" t="str">
        <f>'orig. data'!AJ49</f>
        <v> </v>
      </c>
      <c r="H23" s="19">
        <f>'orig. data'!C$18</f>
        <v>0.0772461215</v>
      </c>
      <c r="I23" s="3">
        <f>'orig. data'!C49</f>
        <v>0.0873928925</v>
      </c>
      <c r="J23" s="3">
        <f>'orig. data'!P49</f>
        <v>0.0505279991</v>
      </c>
      <c r="K23" s="19">
        <f>'orig. data'!P$18</f>
        <v>0.0538788117</v>
      </c>
      <c r="L23" s="5">
        <f>'orig. data'!B49</f>
        <v>295</v>
      </c>
      <c r="M23" s="11">
        <f>'orig. data'!F49</f>
        <v>0.2185025793</v>
      </c>
      <c r="N23" s="9"/>
      <c r="O23" s="5">
        <f>'orig. data'!O49</f>
        <v>3307</v>
      </c>
      <c r="P23" s="11">
        <f>'orig. data'!S49</f>
        <v>0.4633163305</v>
      </c>
      <c r="Q23" s="9"/>
      <c r="R23" s="11">
        <f>'orig. data'!AB49</f>
        <v>0.0006828716</v>
      </c>
    </row>
    <row r="24" spans="1:18" ht="12.75">
      <c r="A24" s="31" t="str">
        <f ca="1" t="shared" si="0"/>
        <v>AS North 2 (d)</v>
      </c>
      <c r="B24" t="s">
        <v>153</v>
      </c>
      <c r="C24" t="str">
        <f>'orig. data'!AF50</f>
        <v> </v>
      </c>
      <c r="D24" t="str">
        <f>'orig. data'!AG50</f>
        <v> </v>
      </c>
      <c r="E24" t="str">
        <f ca="1">IF(CELL("contents",F24)="d","d",IF(CELL("contents",G24)="d","d",IF(CELL("contents",'orig. data'!AH50)="d","d","")))</f>
        <v>d</v>
      </c>
      <c r="F24" t="str">
        <f>'orig. data'!AI50</f>
        <v> </v>
      </c>
      <c r="G24" t="str">
        <f>'orig. data'!AJ50</f>
        <v> </v>
      </c>
      <c r="H24" s="19">
        <f>'orig. data'!C$18</f>
        <v>0.0772461215</v>
      </c>
      <c r="I24" s="3">
        <f>'orig. data'!C50</f>
        <v>0.0793104545</v>
      </c>
      <c r="J24" s="3">
        <f>'orig. data'!P50</f>
        <v>0.0576460455</v>
      </c>
      <c r="K24" s="19">
        <f>'orig. data'!P$18</f>
        <v>0.0538788117</v>
      </c>
      <c r="L24" s="5">
        <f>'orig. data'!B50</f>
        <v>415</v>
      </c>
      <c r="M24" s="11">
        <f>'orig. data'!F50</f>
        <v>0.5482192139</v>
      </c>
      <c r="N24" s="9"/>
      <c r="O24" s="5">
        <f>'orig. data'!O50</f>
        <v>3103</v>
      </c>
      <c r="P24" s="11">
        <f>'orig. data'!S50</f>
        <v>0.4330885704</v>
      </c>
      <c r="Q24" s="9"/>
      <c r="R24" s="11">
        <f>'orig. data'!AB50</f>
        <v>0.0375644643</v>
      </c>
    </row>
    <row r="25" spans="1:18" ht="12.75">
      <c r="A25" s="31">
        <f ca="1" t="shared" si="0"/>
      </c>
      <c r="H25" s="19"/>
      <c r="I25" s="3"/>
      <c r="J25" s="3"/>
      <c r="K25" s="19"/>
      <c r="L25" s="5"/>
      <c r="M25" s="11"/>
      <c r="N25" s="9"/>
      <c r="O25" s="5"/>
      <c r="P25" s="11"/>
      <c r="Q25" s="9"/>
      <c r="R25" s="11"/>
    </row>
    <row r="26" spans="1:18" ht="12.75">
      <c r="A26" s="31" t="str">
        <f ca="1" t="shared" si="0"/>
        <v>BDN Rural (n,d)</v>
      </c>
      <c r="B26" t="s">
        <v>202</v>
      </c>
      <c r="C26" t="str">
        <f>'orig. data'!AF51</f>
        <v> </v>
      </c>
      <c r="D26" t="str">
        <f>'orig. data'!AG51</f>
        <v>n</v>
      </c>
      <c r="E26" t="str">
        <f ca="1">IF(CELL("contents",F26)="d","d",IF(CELL("contents",G26)="d","d",IF(CELL("contents",'orig. data'!AH51)="d","d","")))</f>
        <v>d</v>
      </c>
      <c r="F26" t="str">
        <f>'orig. data'!AI51</f>
        <v> </v>
      </c>
      <c r="G26" t="str">
        <f>'orig. data'!AJ51</f>
        <v> </v>
      </c>
      <c r="H26" s="19">
        <f>'orig. data'!C$18</f>
        <v>0.0772461215</v>
      </c>
      <c r="I26" s="3">
        <f>'orig. data'!C51</f>
        <v>0.0709500995</v>
      </c>
      <c r="J26" s="3">
        <f>'orig. data'!P51</f>
        <v>0.03113668</v>
      </c>
      <c r="K26" s="19">
        <f>'orig. data'!P$18</f>
        <v>0.0538788117</v>
      </c>
      <c r="L26" s="5">
        <f>'orig. data'!B51</f>
        <v>171</v>
      </c>
      <c r="M26" s="11">
        <f>'orig. data'!F51</f>
        <v>0.9080589534</v>
      </c>
      <c r="N26" s="9"/>
      <c r="O26" s="5">
        <f>'orig. data'!O51</f>
        <v>1230</v>
      </c>
      <c r="P26" s="11">
        <f>'orig. data'!S51</f>
        <v>0.0014848309</v>
      </c>
      <c r="Q26" s="9"/>
      <c r="R26" s="11">
        <f>'orig. data'!AB51</f>
        <v>0.0050193846</v>
      </c>
    </row>
    <row r="27" spans="1:18" ht="12.75">
      <c r="A27" s="31" t="str">
        <f ca="1" t="shared" si="0"/>
        <v>BDN Southeast (d)</v>
      </c>
      <c r="B27" t="s">
        <v>109</v>
      </c>
      <c r="C27" t="str">
        <f>'orig. data'!AF52</f>
        <v> </v>
      </c>
      <c r="D27" t="str">
        <f>'orig. data'!AG52</f>
        <v> </v>
      </c>
      <c r="E27" t="str">
        <f ca="1">IF(CELL("contents",F27)="d","d",IF(CELL("contents",G27)="d","d",IF(CELL("contents",'orig. data'!AH52)="d","d","")))</f>
        <v>d</v>
      </c>
      <c r="F27" t="str">
        <f>'orig. data'!AI52</f>
        <v> </v>
      </c>
      <c r="G27" t="str">
        <f>'orig. data'!AJ52</f>
        <v> </v>
      </c>
      <c r="H27" s="19">
        <f>'orig. data'!C$18</f>
        <v>0.0772461215</v>
      </c>
      <c r="I27" s="3">
        <f>'orig. data'!C52</f>
        <v>0.1028068263</v>
      </c>
      <c r="J27" s="3">
        <f>'orig. data'!P52</f>
        <v>0.0325890629</v>
      </c>
      <c r="K27" s="19">
        <f>'orig. data'!P$18</f>
        <v>0.0538788117</v>
      </c>
      <c r="L27" s="5">
        <f>'orig. data'!B52</f>
        <v>136</v>
      </c>
      <c r="M27" s="11">
        <f>'orig. data'!F52</f>
        <v>0.1725911345</v>
      </c>
      <c r="N27" s="9"/>
      <c r="O27" s="5">
        <f>'orig. data'!O52</f>
        <v>1105</v>
      </c>
      <c r="P27" s="11">
        <f>'orig. data'!S52</f>
        <v>0.0085613477</v>
      </c>
      <c r="Q27" s="9"/>
      <c r="R27" s="11">
        <f>'orig. data'!AB52</f>
        <v>0.000218714</v>
      </c>
    </row>
    <row r="28" spans="1:18" ht="12.75">
      <c r="A28" s="31" t="str">
        <f ca="1" t="shared" si="0"/>
        <v>BDN West</v>
      </c>
      <c r="B28" t="s">
        <v>180</v>
      </c>
      <c r="C28" t="str">
        <f>'orig. data'!AF53</f>
        <v> </v>
      </c>
      <c r="D28" t="str">
        <f>'orig. data'!AG53</f>
        <v> </v>
      </c>
      <c r="E28">
        <f ca="1">IF(CELL("contents",F28)="d","d",IF(CELL("contents",G28)="d","d",IF(CELL("contents",'orig. data'!AH53)="d","d","")))</f>
      </c>
      <c r="F28" t="str">
        <f>'orig. data'!AI53</f>
        <v> </v>
      </c>
      <c r="G28" t="str">
        <f>'orig. data'!AJ53</f>
        <v> </v>
      </c>
      <c r="H28" s="19">
        <f>'orig. data'!C$18</f>
        <v>0.0772461215</v>
      </c>
      <c r="I28" s="3">
        <f>'orig. data'!C53</f>
        <v>0.0638854799</v>
      </c>
      <c r="J28" s="3">
        <f>'orig. data'!P53</f>
        <v>0.0462227228</v>
      </c>
      <c r="K28" s="19">
        <f>'orig. data'!P$18</f>
        <v>0.0538788117</v>
      </c>
      <c r="L28" s="5">
        <f>'orig. data'!B53</f>
        <v>405</v>
      </c>
      <c r="M28" s="11">
        <f>'orig. data'!F53</f>
        <v>0.4036343545</v>
      </c>
      <c r="N28" s="9"/>
      <c r="O28" s="5">
        <f>'orig. data'!O53</f>
        <v>3251</v>
      </c>
      <c r="P28" s="11">
        <f>'orig. data'!S53</f>
        <v>0.099396431</v>
      </c>
      <c r="Q28" s="9"/>
      <c r="R28" s="11">
        <f>'orig. data'!AB53</f>
        <v>0.0657441304</v>
      </c>
    </row>
    <row r="29" spans="1:18" ht="12.75">
      <c r="A29" s="31" t="str">
        <f ca="1" t="shared" si="0"/>
        <v>BDN Southwest</v>
      </c>
      <c r="B29" t="s">
        <v>154</v>
      </c>
      <c r="C29" t="str">
        <f>'orig. data'!AF54</f>
        <v> </v>
      </c>
      <c r="D29" t="str">
        <f>'orig. data'!AG54</f>
        <v> </v>
      </c>
      <c r="E29">
        <f ca="1">IF(CELL("contents",F29)="d","d",IF(CELL("contents",G29)="d","d",IF(CELL("contents",'orig. data'!AH54)="d","d","")))</f>
      </c>
      <c r="F29" t="str">
        <f>'orig. data'!AI54</f>
        <v> </v>
      </c>
      <c r="G29" t="str">
        <f>'orig. data'!AJ54</f>
        <v> </v>
      </c>
      <c r="H29" s="19">
        <f>'orig. data'!C$18</f>
        <v>0.0772461215</v>
      </c>
      <c r="I29" s="3">
        <f>'orig. data'!C54</f>
        <v>0.0660645245</v>
      </c>
      <c r="J29" s="3">
        <f>'orig. data'!P54</f>
        <v>0.047465874</v>
      </c>
      <c r="K29" s="19">
        <f>'orig. data'!P$18</f>
        <v>0.0538788117</v>
      </c>
      <c r="L29" s="5">
        <f>'orig. data'!B54</f>
        <v>218</v>
      </c>
      <c r="M29" s="11">
        <f>'orig. data'!F54</f>
        <v>0.6375030202</v>
      </c>
      <c r="N29" s="9"/>
      <c r="O29" s="5">
        <f>'orig. data'!O54</f>
        <v>1588</v>
      </c>
      <c r="P29" s="11">
        <f>'orig. data'!S54</f>
        <v>0.3144910992</v>
      </c>
      <c r="Q29" s="9"/>
      <c r="R29" s="11">
        <f>'orig. data'!AB54</f>
        <v>0.1674492351</v>
      </c>
    </row>
    <row r="30" spans="1:18" ht="12.75">
      <c r="A30" s="31" t="str">
        <f ca="1" t="shared" si="0"/>
        <v>BDN North End (d)</v>
      </c>
      <c r="B30" t="s">
        <v>155</v>
      </c>
      <c r="C30" t="str">
        <f>'orig. data'!AF55</f>
        <v> </v>
      </c>
      <c r="D30" t="str">
        <f>'orig. data'!AG55</f>
        <v> </v>
      </c>
      <c r="E30" t="str">
        <f ca="1">IF(CELL("contents",F30)="d","d",IF(CELL("contents",G30)="d","d",IF(CELL("contents",'orig. data'!AH55)="d","d","")))</f>
        <v>d</v>
      </c>
      <c r="F30" t="str">
        <f>'orig. data'!AI55</f>
        <v> </v>
      </c>
      <c r="G30" t="str">
        <f>'orig. data'!AJ55</f>
        <v> </v>
      </c>
      <c r="H30" s="19">
        <f>'orig. data'!C$18</f>
        <v>0.0772461215</v>
      </c>
      <c r="I30" s="3">
        <f>'orig. data'!C55</f>
        <v>0.0850712199</v>
      </c>
      <c r="J30" s="3">
        <f>'orig. data'!P55</f>
        <v>0.0449873852</v>
      </c>
      <c r="K30" s="19">
        <f>'orig. data'!P$18</f>
        <v>0.0538788117</v>
      </c>
      <c r="L30" s="5">
        <f>'orig. data'!B55</f>
        <v>179</v>
      </c>
      <c r="M30" s="11">
        <f>'orig. data'!F55</f>
        <v>0.4843010398</v>
      </c>
      <c r="N30" s="9"/>
      <c r="O30" s="5">
        <f>'orig. data'!O55</f>
        <v>1544</v>
      </c>
      <c r="P30" s="11">
        <f>'orig. data'!S55</f>
        <v>0.2095441194</v>
      </c>
      <c r="Q30" s="9"/>
      <c r="R30" s="11">
        <f>'orig. data'!AB55</f>
        <v>0.012882369</v>
      </c>
    </row>
    <row r="31" spans="1:18" ht="12.75">
      <c r="A31" s="31" t="str">
        <f ca="1" t="shared" si="0"/>
        <v>BDN East</v>
      </c>
      <c r="B31" t="s">
        <v>137</v>
      </c>
      <c r="C31" t="str">
        <f>'orig. data'!AF56</f>
        <v> </v>
      </c>
      <c r="D31" t="str">
        <f>'orig. data'!AG56</f>
        <v> </v>
      </c>
      <c r="E31">
        <f ca="1">IF(CELL("contents",F31)="d","d",IF(CELL("contents",G31)="d","d",IF(CELL("contents",'orig. data'!AH56)="d","d","")))</f>
      </c>
      <c r="F31" t="str">
        <f>'orig. data'!AI56</f>
        <v> </v>
      </c>
      <c r="G31" t="str">
        <f>'orig. data'!AJ56</f>
        <v> </v>
      </c>
      <c r="H31" s="19">
        <f>'orig. data'!C$18</f>
        <v>0.0772461215</v>
      </c>
      <c r="I31" s="3">
        <f>'orig. data'!C56</f>
        <v>0.0793103123</v>
      </c>
      <c r="J31" s="3">
        <f>'orig. data'!P56</f>
        <v>0.0632634375</v>
      </c>
      <c r="K31" s="19">
        <f>'orig. data'!P$18</f>
        <v>0.0538788117</v>
      </c>
      <c r="L31" s="5">
        <f>'orig. data'!B56</f>
        <v>247</v>
      </c>
      <c r="M31" s="11">
        <f>'orig. data'!F56</f>
        <v>0.6507863387</v>
      </c>
      <c r="N31" s="9"/>
      <c r="O31" s="5">
        <f>'orig. data'!O56</f>
        <v>1533</v>
      </c>
      <c r="P31" s="11">
        <f>'orig. data'!S56</f>
        <v>0.1551316156</v>
      </c>
      <c r="Q31" s="9"/>
      <c r="R31" s="11">
        <f>'orig. data'!AB56</f>
        <v>0.2780917285</v>
      </c>
    </row>
    <row r="32" spans="1:18" ht="12.75">
      <c r="A32" s="31" t="str">
        <f ca="1" t="shared" si="0"/>
        <v>BDN Central (d)</v>
      </c>
      <c r="B32" t="s">
        <v>169</v>
      </c>
      <c r="C32" t="str">
        <f>'orig. data'!AF57</f>
        <v> </v>
      </c>
      <c r="D32" t="str">
        <f>'orig. data'!AG57</f>
        <v> </v>
      </c>
      <c r="E32" t="str">
        <f ca="1">IF(CELL("contents",F32)="d","d",IF(CELL("contents",G32)="d","d",IF(CELL("contents",'orig. data'!AH57)="d","d","")))</f>
        <v>d</v>
      </c>
      <c r="F32" t="str">
        <f>'orig. data'!AI57</f>
        <v> </v>
      </c>
      <c r="G32" t="str">
        <f>'orig. data'!AJ57</f>
        <v> </v>
      </c>
      <c r="H32" s="19">
        <f>'orig. data'!C$18</f>
        <v>0.0772461215</v>
      </c>
      <c r="I32" s="3">
        <f>'orig. data'!C57</f>
        <v>0.0946198458</v>
      </c>
      <c r="J32" s="3">
        <f>'orig. data'!P57</f>
        <v>0.0656258594</v>
      </c>
      <c r="K32" s="19">
        <f>'orig. data'!P$18</f>
        <v>0.0538788117</v>
      </c>
      <c r="L32" s="5">
        <f>'orig. data'!B57</f>
        <v>429</v>
      </c>
      <c r="M32" s="11">
        <f>'orig. data'!F57</f>
        <v>0.0553957237</v>
      </c>
      <c r="N32" s="9"/>
      <c r="O32" s="5">
        <f>'orig. data'!O57</f>
        <v>2380</v>
      </c>
      <c r="P32" s="11">
        <f>'orig. data'!S57</f>
        <v>0.0348227649</v>
      </c>
      <c r="Q32" s="9"/>
      <c r="R32" s="11">
        <f>'orig. data'!AB57</f>
        <v>0.0182265713</v>
      </c>
    </row>
    <row r="33" spans="1:18" ht="12.75">
      <c r="A33" s="31">
        <f ca="1" t="shared" si="0"/>
      </c>
      <c r="H33" s="19"/>
      <c r="I33" s="3"/>
      <c r="J33" s="3"/>
      <c r="K33" s="19"/>
      <c r="L33" s="5"/>
      <c r="M33" s="11"/>
      <c r="N33" s="9"/>
      <c r="O33" s="5"/>
      <c r="P33" s="11"/>
      <c r="Q33" s="9"/>
      <c r="R33" s="11"/>
    </row>
    <row r="34" spans="1:18" ht="12.75">
      <c r="A34" s="31" t="str">
        <f ca="1" t="shared" si="0"/>
        <v>IL Southwest (d)</v>
      </c>
      <c r="B34" t="s">
        <v>170</v>
      </c>
      <c r="C34" t="str">
        <f>'orig. data'!AF58</f>
        <v> </v>
      </c>
      <c r="D34" t="str">
        <f>'orig. data'!AG58</f>
        <v> </v>
      </c>
      <c r="E34" t="str">
        <f ca="1">IF(CELL("contents",F34)="d","d",IF(CELL("contents",G34)="d","d",IF(CELL("contents",'orig. data'!AH58)="d","d","")))</f>
        <v>d</v>
      </c>
      <c r="F34" t="str">
        <f>'orig. data'!AI58</f>
        <v> </v>
      </c>
      <c r="G34" t="str">
        <f>'orig. data'!AJ58</f>
        <v> </v>
      </c>
      <c r="H34" s="19">
        <f>'orig. data'!C$18</f>
        <v>0.0772461215</v>
      </c>
      <c r="I34" s="3">
        <f>'orig. data'!C58</f>
        <v>0.0749018633</v>
      </c>
      <c r="J34" s="3">
        <f>'orig. data'!P58</f>
        <v>0.0452551413</v>
      </c>
      <c r="K34" s="19">
        <f>'orig. data'!P$18</f>
        <v>0.0538788117</v>
      </c>
      <c r="L34" s="5">
        <f>'orig. data'!B58</f>
        <v>608</v>
      </c>
      <c r="M34" s="11">
        <f>'orig. data'!F58</f>
        <v>0.8375960384</v>
      </c>
      <c r="N34" s="9"/>
      <c r="O34" s="5">
        <f>'orig. data'!O58</f>
        <v>5961</v>
      </c>
      <c r="P34" s="11">
        <f>'orig. data'!S58</f>
        <v>0.0332190942</v>
      </c>
      <c r="Q34" s="9"/>
      <c r="R34" s="11">
        <f>'orig. data'!AB58</f>
        <v>0.0003368339</v>
      </c>
    </row>
    <row r="35" spans="1:18" ht="12.75">
      <c r="A35" s="31" t="str">
        <f ca="1" t="shared" si="0"/>
        <v>IL Northeast (d)</v>
      </c>
      <c r="B35" t="s">
        <v>156</v>
      </c>
      <c r="C35" t="str">
        <f>'orig. data'!AF59</f>
        <v> </v>
      </c>
      <c r="D35" t="str">
        <f>'orig. data'!AG59</f>
        <v> </v>
      </c>
      <c r="E35" t="str">
        <f ca="1">IF(CELL("contents",F35)="d","d",IF(CELL("contents",G35)="d","d",IF(CELL("contents",'orig. data'!AH59)="d","d","")))</f>
        <v>d</v>
      </c>
      <c r="F35" t="str">
        <f>'orig. data'!AI59</f>
        <v> </v>
      </c>
      <c r="G35" t="str">
        <f>'orig. data'!AJ59</f>
        <v> </v>
      </c>
      <c r="H35" s="19">
        <f>'orig. data'!C$18</f>
        <v>0.0772461215</v>
      </c>
      <c r="I35" s="3">
        <f>'orig. data'!C59</f>
        <v>0.0790378357</v>
      </c>
      <c r="J35" s="3">
        <f>'orig. data'!P59</f>
        <v>0.0561930016</v>
      </c>
      <c r="K35" s="19">
        <f>'orig. data'!P$18</f>
        <v>0.0538788117</v>
      </c>
      <c r="L35" s="5">
        <f>'orig. data'!B59</f>
        <v>643</v>
      </c>
      <c r="M35" s="11">
        <f>'orig. data'!F59</f>
        <v>0.5046407421</v>
      </c>
      <c r="N35" s="9"/>
      <c r="O35" s="5">
        <f>'orig. data'!O59</f>
        <v>5361</v>
      </c>
      <c r="P35" s="11">
        <f>'orig. data'!S59</f>
        <v>0.584193194</v>
      </c>
      <c r="Q35" s="9"/>
      <c r="R35" s="11">
        <f>'orig. data'!AB59</f>
        <v>0.0090813871</v>
      </c>
    </row>
    <row r="36" spans="1:18" ht="12.75">
      <c r="A36" s="31" t="str">
        <f ca="1" t="shared" si="0"/>
        <v>IL Southeast (d)</v>
      </c>
      <c r="B36" t="s">
        <v>157</v>
      </c>
      <c r="C36" t="str">
        <f>'orig. data'!AF60</f>
        <v> </v>
      </c>
      <c r="D36" t="str">
        <f>'orig. data'!AG60</f>
        <v> </v>
      </c>
      <c r="E36" t="str">
        <f ca="1">IF(CELL("contents",F36)="d","d",IF(CELL("contents",G36)="d","d",IF(CELL("contents",'orig. data'!AH60)="d","d","")))</f>
        <v>d</v>
      </c>
      <c r="F36" t="str">
        <f>'orig. data'!AI60</f>
        <v> </v>
      </c>
      <c r="G36" t="str">
        <f>'orig. data'!AJ60</f>
        <v> </v>
      </c>
      <c r="H36" s="19">
        <f>'orig. data'!C$18</f>
        <v>0.0772461215</v>
      </c>
      <c r="I36" s="3">
        <f>'orig. data'!C60</f>
        <v>0.0818588914</v>
      </c>
      <c r="J36" s="3">
        <f>'orig. data'!P60</f>
        <v>0.0552655248</v>
      </c>
      <c r="K36" s="19">
        <f>'orig. data'!P$18</f>
        <v>0.0538788117</v>
      </c>
      <c r="L36" s="5">
        <f>'orig. data'!B60</f>
        <v>1016</v>
      </c>
      <c r="M36" s="11">
        <f>'orig. data'!F60</f>
        <v>0.2976031026</v>
      </c>
      <c r="N36" s="9"/>
      <c r="O36" s="5">
        <f>'orig. data'!O60</f>
        <v>9154</v>
      </c>
      <c r="P36" s="11">
        <f>'orig. data'!S60</f>
        <v>0.7223558245</v>
      </c>
      <c r="Q36" s="9"/>
      <c r="R36" s="11">
        <f>'orig. data'!AB60</f>
        <v>0.0009726174</v>
      </c>
    </row>
    <row r="37" spans="1:18" ht="12.75">
      <c r="A37" s="31" t="str">
        <f ca="1" t="shared" si="0"/>
        <v>IL Northwest (d)</v>
      </c>
      <c r="B37" t="s">
        <v>158</v>
      </c>
      <c r="C37" t="str">
        <f>'orig. data'!AF61</f>
        <v> </v>
      </c>
      <c r="D37" t="str">
        <f>'orig. data'!AG61</f>
        <v> </v>
      </c>
      <c r="E37" t="str">
        <f ca="1">IF(CELL("contents",F37)="d","d",IF(CELL("contents",G37)="d","d",IF(CELL("contents",'orig. data'!AH61)="d","d","")))</f>
        <v>d</v>
      </c>
      <c r="F37" t="str">
        <f>'orig. data'!AI61</f>
        <v> </v>
      </c>
      <c r="G37" t="str">
        <f>'orig. data'!AJ61</f>
        <v> </v>
      </c>
      <c r="H37" s="19">
        <f>'orig. data'!C$18</f>
        <v>0.0772461215</v>
      </c>
      <c r="I37" s="3">
        <f>'orig. data'!C61</f>
        <v>0.092531981</v>
      </c>
      <c r="J37" s="3">
        <f>'orig. data'!P61</f>
        <v>0.0589762892</v>
      </c>
      <c r="K37" s="19">
        <f>'orig. data'!P$18</f>
        <v>0.0538788117</v>
      </c>
      <c r="L37" s="5">
        <f>'orig. data'!B61</f>
        <v>333</v>
      </c>
      <c r="M37" s="11">
        <f>'orig. data'!F61</f>
        <v>0.1035835586</v>
      </c>
      <c r="N37" s="9"/>
      <c r="O37" s="5">
        <f>'orig. data'!O61</f>
        <v>2871</v>
      </c>
      <c r="P37" s="11">
        <f>'orig. data'!S61</f>
        <v>0.3372126205</v>
      </c>
      <c r="Q37" s="9"/>
      <c r="R37" s="11">
        <f>'orig. data'!AB61</f>
        <v>0.0061636706</v>
      </c>
    </row>
    <row r="38" spans="1:18" ht="12.75">
      <c r="A38" s="31">
        <f ca="1" t="shared" si="0"/>
      </c>
      <c r="H38" s="19"/>
      <c r="I38" s="3"/>
      <c r="J38" s="3"/>
      <c r="K38" s="19"/>
      <c r="L38" s="5"/>
      <c r="M38" s="11"/>
      <c r="N38" s="9"/>
      <c r="O38" s="5"/>
      <c r="P38" s="11"/>
      <c r="Q38" s="9"/>
      <c r="R38" s="11"/>
    </row>
    <row r="39" spans="1:18" ht="12.75">
      <c r="A39" s="31" t="str">
        <f ca="1" t="shared" si="0"/>
        <v>NE Iron Rose</v>
      </c>
      <c r="B39" t="s">
        <v>139</v>
      </c>
      <c r="C39" t="str">
        <f>'orig. data'!AF62</f>
        <v> </v>
      </c>
      <c r="D39" t="str">
        <f>'orig. data'!AG62</f>
        <v> </v>
      </c>
      <c r="E39">
        <f ca="1">IF(CELL("contents",F39)="d","d",IF(CELL("contents",G39)="d","d",IF(CELL("contents",'orig. data'!AH62)="d","d","")))</f>
      </c>
      <c r="F39" t="str">
        <f>'orig. data'!AI62</f>
        <v> </v>
      </c>
      <c r="G39" t="str">
        <f>'orig. data'!AJ62</f>
        <v> </v>
      </c>
      <c r="H39" s="19">
        <f>'orig. data'!C$18</f>
        <v>0.0772461215</v>
      </c>
      <c r="I39" s="3">
        <f>'orig. data'!C62</f>
        <v>0.0575239706</v>
      </c>
      <c r="J39" s="3">
        <f>'orig. data'!P62</f>
        <v>0.0434382768</v>
      </c>
      <c r="K39" s="19">
        <f>'orig. data'!P$18</f>
        <v>0.0538788117</v>
      </c>
      <c r="L39" s="5">
        <f>'orig. data'!B62</f>
        <v>118</v>
      </c>
      <c r="M39" s="11">
        <f>'orig. data'!F62</f>
        <v>0.3882228994</v>
      </c>
      <c r="N39" s="9"/>
      <c r="O39" s="5">
        <f>'orig. data'!O62</f>
        <v>1051</v>
      </c>
      <c r="P39" s="11">
        <f>'orig. data'!S62</f>
        <v>0.136412923</v>
      </c>
      <c r="Q39" s="9"/>
      <c r="R39" s="11">
        <f>'orig. data'!AB62</f>
        <v>0.3592422231</v>
      </c>
    </row>
    <row r="40" spans="1:18" ht="12.75">
      <c r="A40" s="31" t="str">
        <f ca="1" t="shared" si="0"/>
        <v>NE Springfield</v>
      </c>
      <c r="B40" t="s">
        <v>181</v>
      </c>
      <c r="C40" t="str">
        <f>'orig. data'!AF63</f>
        <v> </v>
      </c>
      <c r="D40" t="str">
        <f>'orig. data'!AG63</f>
        <v> </v>
      </c>
      <c r="E40">
        <f ca="1">IF(CELL("contents",F40)="d","d",IF(CELL("contents",G40)="d","d",IF(CELL("contents",'orig. data'!AH63)="d","d","")))</f>
      </c>
      <c r="F40" t="str">
        <f>'orig. data'!AI63</f>
        <v> </v>
      </c>
      <c r="G40" t="str">
        <f>'orig. data'!AJ63</f>
        <v> </v>
      </c>
      <c r="H40" s="19">
        <f>'orig. data'!C$18</f>
        <v>0.0772461215</v>
      </c>
      <c r="I40" s="3">
        <f>'orig. data'!C63</f>
        <v>0.0595789996</v>
      </c>
      <c r="J40" s="3">
        <f>'orig. data'!P63</f>
        <v>0.0446735419</v>
      </c>
      <c r="K40" s="19">
        <f>'orig. data'!P$18</f>
        <v>0.0538788117</v>
      </c>
      <c r="L40" s="5">
        <f>'orig. data'!B63</f>
        <v>364</v>
      </c>
      <c r="M40" s="11">
        <f>'orig. data'!F63</f>
        <v>0.2856571711</v>
      </c>
      <c r="N40" s="9"/>
      <c r="O40" s="5">
        <f>'orig. data'!O63</f>
        <v>3753</v>
      </c>
      <c r="P40" s="11">
        <f>'orig. data'!S63</f>
        <v>0.0621482725</v>
      </c>
      <c r="Q40" s="9"/>
      <c r="R40" s="11">
        <f>'orig. data'!AB63</f>
        <v>0.1654345749</v>
      </c>
    </row>
    <row r="41" spans="1:18" ht="12.75">
      <c r="A41" s="31" t="str">
        <f ca="1" t="shared" si="0"/>
        <v>NE Winnipeg River (d)</v>
      </c>
      <c r="B41" t="s">
        <v>140</v>
      </c>
      <c r="C41" t="str">
        <f>'orig. data'!AF64</f>
        <v> </v>
      </c>
      <c r="D41" t="str">
        <f>'orig. data'!AG64</f>
        <v> </v>
      </c>
      <c r="E41" t="str">
        <f ca="1">IF(CELL("contents",F41)="d","d",IF(CELL("contents",G41)="d","d",IF(CELL("contents",'orig. data'!AH64)="d","d","")))</f>
        <v>d</v>
      </c>
      <c r="F41" t="str">
        <f>'orig. data'!AI64</f>
        <v> </v>
      </c>
      <c r="G41" t="str">
        <f>'orig. data'!AJ64</f>
        <v> </v>
      </c>
      <c r="H41" s="19">
        <f>'orig. data'!C$18</f>
        <v>0.0772461215</v>
      </c>
      <c r="I41" s="3">
        <f>'orig. data'!C64</f>
        <v>0.0920737295</v>
      </c>
      <c r="J41" s="3">
        <f>'orig. data'!P64</f>
        <v>0.0511788264</v>
      </c>
      <c r="K41" s="19">
        <f>'orig. data'!P$18</f>
        <v>0.0538788117</v>
      </c>
      <c r="L41" s="5">
        <f>'orig. data'!B64</f>
        <v>218</v>
      </c>
      <c r="M41" s="11">
        <f>'orig. data'!F64</f>
        <v>0.1930776207</v>
      </c>
      <c r="N41" s="9"/>
      <c r="O41" s="5">
        <f>'orig. data'!O64</f>
        <v>1860</v>
      </c>
      <c r="P41" s="11">
        <f>'orig. data'!S64</f>
        <v>0.6426004759</v>
      </c>
      <c r="Q41" s="9"/>
      <c r="R41" s="11">
        <f>'orig. data'!AB64</f>
        <v>0.0037442367</v>
      </c>
    </row>
    <row r="42" spans="1:18" ht="12.75">
      <c r="A42" s="31" t="str">
        <f ca="1" t="shared" si="0"/>
        <v>NE Brokenhead</v>
      </c>
      <c r="B42" t="s">
        <v>141</v>
      </c>
      <c r="C42" t="str">
        <f>'orig. data'!AF65</f>
        <v> </v>
      </c>
      <c r="D42" t="str">
        <f>'orig. data'!AG65</f>
        <v> </v>
      </c>
      <c r="E42">
        <f ca="1">IF(CELL("contents",F42)="d","d",IF(CELL("contents",G42)="d","d",IF(CELL("contents",'orig. data'!AH65)="d","d","")))</f>
      </c>
      <c r="F42" t="str">
        <f>'orig. data'!AI65</f>
        <v> </v>
      </c>
      <c r="G42" t="str">
        <f>'orig. data'!AJ65</f>
        <v> </v>
      </c>
      <c r="H42" s="19">
        <f>'orig. data'!C$18</f>
        <v>0.0772461215</v>
      </c>
      <c r="I42" s="3">
        <f>'orig. data'!C65</f>
        <v>0.0598071571</v>
      </c>
      <c r="J42" s="3">
        <f>'orig. data'!P65</f>
        <v>0.0598183648</v>
      </c>
      <c r="K42" s="19">
        <f>'orig. data'!P$18</f>
        <v>0.0538788117</v>
      </c>
      <c r="L42" s="5">
        <f>'orig. data'!B65</f>
        <v>290</v>
      </c>
      <c r="M42" s="11">
        <f>'orig. data'!F65</f>
        <v>0.2535787092</v>
      </c>
      <c r="N42" s="9"/>
      <c r="O42" s="5">
        <f>'orig. data'!O65</f>
        <v>2215</v>
      </c>
      <c r="P42" s="11">
        <f>'orig. data'!S65</f>
        <v>0.2861777716</v>
      </c>
      <c r="Q42" s="9"/>
      <c r="R42" s="11">
        <f>'orig. data'!AB65</f>
        <v>0.9992218681</v>
      </c>
    </row>
    <row r="43" spans="1:18" ht="12.75">
      <c r="A43" s="31" t="str">
        <f ca="1" t="shared" si="0"/>
        <v>NE Blue Water (d)</v>
      </c>
      <c r="B43" t="s">
        <v>182</v>
      </c>
      <c r="C43" t="str">
        <f>'orig. data'!AF66</f>
        <v> </v>
      </c>
      <c r="D43" t="str">
        <f>'orig. data'!AG66</f>
        <v> </v>
      </c>
      <c r="E43" t="str">
        <f ca="1">IF(CELL("contents",F43)="d","d",IF(CELL("contents",G43)="d","d",IF(CELL("contents",'orig. data'!AH66)="d","d","")))</f>
        <v>d</v>
      </c>
      <c r="F43" t="str">
        <f>'orig. data'!AI66</f>
        <v> </v>
      </c>
      <c r="G43" t="str">
        <f>'orig. data'!AJ66</f>
        <v> </v>
      </c>
      <c r="H43" s="19">
        <f>'orig. data'!C$18</f>
        <v>0.0772461215</v>
      </c>
      <c r="I43" s="3">
        <f>'orig. data'!C66</f>
        <v>0.0765147012</v>
      </c>
      <c r="J43" s="3">
        <f>'orig. data'!P66</f>
        <v>0.0495770539</v>
      </c>
      <c r="K43" s="19">
        <f>'orig. data'!P$18</f>
        <v>0.0538788117</v>
      </c>
      <c r="L43" s="5">
        <f>'orig. data'!B66</f>
        <v>324</v>
      </c>
      <c r="M43" s="11">
        <f>'orig. data'!F66</f>
        <v>0.8075512189</v>
      </c>
      <c r="N43" s="9"/>
      <c r="O43" s="5">
        <f>'orig. data'!O66</f>
        <v>2280</v>
      </c>
      <c r="P43" s="11">
        <f>'orig. data'!S66</f>
        <v>0.4592172955</v>
      </c>
      <c r="Q43" s="9"/>
      <c r="R43" s="11">
        <f>'orig. data'!AB66</f>
        <v>0.0459931528</v>
      </c>
    </row>
    <row r="44" spans="1:18" ht="12.75">
      <c r="A44" s="31" t="str">
        <f ca="1" t="shared" si="0"/>
        <v>NE Northern Remote (n,s)</v>
      </c>
      <c r="B44" t="s">
        <v>183</v>
      </c>
      <c r="C44" t="str">
        <f>'orig. data'!AF67</f>
        <v> </v>
      </c>
      <c r="D44" t="str">
        <f>'orig. data'!AG67</f>
        <v>n</v>
      </c>
      <c r="E44" t="str">
        <f>'orig. data'!AI67</f>
        <v>s</v>
      </c>
      <c r="F44" t="str">
        <f>'orig. data'!AI67</f>
        <v>s</v>
      </c>
      <c r="G44" t="str">
        <f>'orig. data'!AJ67</f>
        <v> </v>
      </c>
      <c r="H44" s="19">
        <f>'orig. data'!C$18</f>
        <v>0.0772461215</v>
      </c>
      <c r="I44" s="3" t="str">
        <f>'orig. data'!C67</f>
        <v> </v>
      </c>
      <c r="J44" s="3">
        <f>'orig. data'!P67</f>
        <v>0.1135423236</v>
      </c>
      <c r="K44" s="19">
        <f>'orig. data'!P$18</f>
        <v>0.0538788117</v>
      </c>
      <c r="L44" s="5" t="str">
        <f>'orig. data'!B67</f>
        <v> </v>
      </c>
      <c r="M44" s="11" t="str">
        <f>'orig. data'!F67</f>
        <v> </v>
      </c>
      <c r="N44" s="9"/>
      <c r="O44" s="5">
        <f>'orig. data'!O67</f>
        <v>892</v>
      </c>
      <c r="P44" s="11">
        <f>'orig. data'!S67</f>
        <v>5.9498193E-07</v>
      </c>
      <c r="Q44" s="9"/>
      <c r="R44" s="11" t="str">
        <f>'orig. data'!AB67</f>
        <v> </v>
      </c>
    </row>
    <row r="45" spans="1:18" ht="12.75">
      <c r="A45" s="31">
        <f ca="1" t="shared" si="0"/>
      </c>
      <c r="H45" s="19"/>
      <c r="I45" s="3"/>
      <c r="J45" s="3"/>
      <c r="K45" s="19"/>
      <c r="L45" s="5"/>
      <c r="M45" s="11"/>
      <c r="N45" s="9"/>
      <c r="O45" s="5"/>
      <c r="P45" s="11"/>
      <c r="Q45" s="9"/>
      <c r="R45" s="11"/>
    </row>
    <row r="46" spans="1:18" ht="12.75">
      <c r="A46" s="31" t="str">
        <f ca="1" t="shared" si="0"/>
        <v>PL West</v>
      </c>
      <c r="B46" t="s">
        <v>159</v>
      </c>
      <c r="C46" t="str">
        <f>'orig. data'!AF68</f>
        <v> </v>
      </c>
      <c r="D46" t="str">
        <f>'orig. data'!AG68</f>
        <v> </v>
      </c>
      <c r="E46">
        <f ca="1">IF(CELL("contents",F46)="d","d",IF(CELL("contents",G46)="d","d",IF(CELL("contents",'orig. data'!AH68)="d","d","")))</f>
      </c>
      <c r="F46" t="str">
        <f>'orig. data'!AI68</f>
        <v> </v>
      </c>
      <c r="G46" t="str">
        <f>'orig. data'!AJ68</f>
        <v> </v>
      </c>
      <c r="H46" s="19">
        <f>'orig. data'!C$18</f>
        <v>0.0772461215</v>
      </c>
      <c r="I46" s="3">
        <f>'orig. data'!C68</f>
        <v>0.0628872173</v>
      </c>
      <c r="J46" s="3">
        <f>'orig. data'!P68</f>
        <v>0.0553175242</v>
      </c>
      <c r="K46" s="19">
        <f>'orig. data'!P$18</f>
        <v>0.0538788117</v>
      </c>
      <c r="L46" s="5">
        <f>'orig. data'!B68</f>
        <v>253</v>
      </c>
      <c r="M46" s="11">
        <f>'orig. data'!F68</f>
        <v>0.3810749075</v>
      </c>
      <c r="N46" s="9"/>
      <c r="O46" s="5">
        <f>'orig. data'!O68</f>
        <v>1715</v>
      </c>
      <c r="P46" s="11">
        <f>'orig. data'!S68</f>
        <v>0.7949435608</v>
      </c>
      <c r="Q46" s="9"/>
      <c r="R46" s="11">
        <f>'orig. data'!AB68</f>
        <v>0.4991799194</v>
      </c>
    </row>
    <row r="47" spans="1:18" ht="12.75">
      <c r="A47" s="31" t="str">
        <f ca="1" t="shared" si="0"/>
        <v>PL East (d)</v>
      </c>
      <c r="B47" t="s">
        <v>160</v>
      </c>
      <c r="C47" t="str">
        <f>'orig. data'!AF69</f>
        <v> </v>
      </c>
      <c r="D47" t="str">
        <f>'orig. data'!AG69</f>
        <v> </v>
      </c>
      <c r="E47" t="str">
        <f ca="1">IF(CELL("contents",F47)="d","d",IF(CELL("contents",G47)="d","d",IF(CELL("contents",'orig. data'!AH69)="d","d","")))</f>
        <v>d</v>
      </c>
      <c r="F47" t="str">
        <f>'orig. data'!AI69</f>
        <v> </v>
      </c>
      <c r="G47" t="str">
        <f>'orig. data'!AJ69</f>
        <v> </v>
      </c>
      <c r="H47" s="19">
        <f>'orig. data'!C$18</f>
        <v>0.0772461215</v>
      </c>
      <c r="I47" s="3">
        <f>'orig. data'!C69</f>
        <v>0.0699104143</v>
      </c>
      <c r="J47" s="3">
        <f>'orig. data'!P69</f>
        <v>0.0494846185</v>
      </c>
      <c r="K47" s="19">
        <f>'orig. data'!P$18</f>
        <v>0.0538788117</v>
      </c>
      <c r="L47" s="5">
        <f>'orig. data'!B69</f>
        <v>301</v>
      </c>
      <c r="M47" s="11">
        <f>'orig. data'!F69</f>
        <v>0.779730192</v>
      </c>
      <c r="N47" s="9"/>
      <c r="O47" s="5">
        <f>'orig. data'!O69</f>
        <v>2395</v>
      </c>
      <c r="P47" s="11">
        <f>'orig. data'!S69</f>
        <v>0.4018023613</v>
      </c>
      <c r="Q47" s="9"/>
      <c r="R47" s="11">
        <f>'orig. data'!AB69</f>
        <v>0.0487809517</v>
      </c>
    </row>
    <row r="48" spans="1:18" ht="12.75">
      <c r="A48" s="31" t="str">
        <f ca="1" t="shared" si="0"/>
        <v>PL Central (d)</v>
      </c>
      <c r="B48" t="s">
        <v>138</v>
      </c>
      <c r="C48" t="str">
        <f>'orig. data'!AF70</f>
        <v> </v>
      </c>
      <c r="D48" t="str">
        <f>'orig. data'!AG70</f>
        <v> </v>
      </c>
      <c r="E48" t="str">
        <f ca="1">IF(CELL("contents",F48)="d","d",IF(CELL("contents",G48)="d","d",IF(CELL("contents",'orig. data'!AH70)="d","d","")))</f>
        <v>d</v>
      </c>
      <c r="F48" t="str">
        <f>'orig. data'!AI70</f>
        <v> </v>
      </c>
      <c r="G48" t="str">
        <f>'orig. data'!AJ70</f>
        <v> </v>
      </c>
      <c r="H48" s="19">
        <f>'orig. data'!C$18</f>
        <v>0.0772461215</v>
      </c>
      <c r="I48" s="3">
        <f>'orig. data'!C70</f>
        <v>0.0778754256</v>
      </c>
      <c r="J48" s="3">
        <f>'orig. data'!P70</f>
        <v>0.0535319887</v>
      </c>
      <c r="K48" s="19">
        <f>'orig. data'!P$18</f>
        <v>0.0538788117</v>
      </c>
      <c r="L48" s="5">
        <f>'orig. data'!B70</f>
        <v>684</v>
      </c>
      <c r="M48" s="11">
        <f>'orig. data'!F70</f>
        <v>0.5492603157</v>
      </c>
      <c r="N48" s="9"/>
      <c r="O48" s="5">
        <f>'orig. data'!O70</f>
        <v>4293</v>
      </c>
      <c r="P48" s="11">
        <f>'orig. data'!S70</f>
        <v>0.9350921934</v>
      </c>
      <c r="Q48" s="9"/>
      <c r="R48" s="11">
        <f>'orig. data'!AB70</f>
        <v>0.0021630902</v>
      </c>
    </row>
    <row r="49" spans="1:18" ht="12.75">
      <c r="A49" s="31" t="str">
        <f ca="1" t="shared" si="0"/>
        <v>PL North (d)</v>
      </c>
      <c r="B49" t="s">
        <v>190</v>
      </c>
      <c r="C49" t="str">
        <f>'orig. data'!AF71</f>
        <v> </v>
      </c>
      <c r="D49" t="str">
        <f>'orig. data'!AG71</f>
        <v> </v>
      </c>
      <c r="E49" t="str">
        <f ca="1">IF(CELL("contents",F49)="d","d",IF(CELL("contents",G49)="d","d",IF(CELL("contents",'orig. data'!AH71)="d","d","")))</f>
        <v>d</v>
      </c>
      <c r="F49" t="str">
        <f>'orig. data'!AI71</f>
        <v> </v>
      </c>
      <c r="G49" t="str">
        <f>'orig. data'!AJ71</f>
        <v> </v>
      </c>
      <c r="H49" s="19">
        <f>'orig. data'!C$18</f>
        <v>0.0772461215</v>
      </c>
      <c r="I49" s="3">
        <f>'orig. data'!C71</f>
        <v>0.0821267917</v>
      </c>
      <c r="J49" s="3">
        <f>'orig. data'!P71</f>
        <v>0.060542411</v>
      </c>
      <c r="K49" s="19">
        <f>'orig. data'!P$18</f>
        <v>0.0538788117</v>
      </c>
      <c r="L49" s="5">
        <f>'orig. data'!B71</f>
        <v>827</v>
      </c>
      <c r="M49" s="11">
        <f>'orig. data'!F71</f>
        <v>0.2879183901</v>
      </c>
      <c r="N49" s="9"/>
      <c r="O49" s="5">
        <f>'orig. data'!O71</f>
        <v>4230</v>
      </c>
      <c r="P49" s="11">
        <f>'orig. data'!S71</f>
        <v>0.151746452</v>
      </c>
      <c r="Q49" s="9"/>
      <c r="R49" s="11">
        <f>'orig. data'!AB71</f>
        <v>0.015503428</v>
      </c>
    </row>
    <row r="50" spans="1:18" ht="12.75">
      <c r="A50" s="31">
        <f ca="1" t="shared" si="0"/>
      </c>
      <c r="H50" s="19"/>
      <c r="I50" s="3"/>
      <c r="J50" s="3"/>
      <c r="K50" s="19"/>
      <c r="L50" s="5"/>
      <c r="M50" s="11"/>
      <c r="N50" s="9"/>
      <c r="O50" s="5"/>
      <c r="P50" s="11"/>
      <c r="Q50" s="9"/>
      <c r="R50" s="11"/>
    </row>
    <row r="51" spans="1:18" ht="12.75">
      <c r="A51" s="31" t="str">
        <f ca="1" t="shared" si="0"/>
        <v>NM F Flon/Snow L/Cran</v>
      </c>
      <c r="B51" t="s">
        <v>161</v>
      </c>
      <c r="C51" t="str">
        <f>'orig. data'!AF72</f>
        <v> </v>
      </c>
      <c r="D51" t="str">
        <f>'orig. data'!AG72</f>
        <v> </v>
      </c>
      <c r="E51">
        <f ca="1">IF(CELL("contents",F51)="d","d",IF(CELL("contents",G51)="d","d",IF(CELL("contents",'orig. data'!AH72)="d","d","")))</f>
      </c>
      <c r="F51" t="str">
        <f>'orig. data'!AI72</f>
        <v> </v>
      </c>
      <c r="G51" t="str">
        <f>'orig. data'!AJ72</f>
        <v> </v>
      </c>
      <c r="H51" s="19">
        <f>'orig. data'!C$18</f>
        <v>0.0772461215</v>
      </c>
      <c r="I51" s="3">
        <f>'orig. data'!C72</f>
        <v>0.0833125619</v>
      </c>
      <c r="J51" s="3">
        <f>'orig. data'!P72</f>
        <v>0.0583912898</v>
      </c>
      <c r="K51" s="19">
        <f>'orig. data'!P$18</f>
        <v>0.0538788117</v>
      </c>
      <c r="L51" s="5">
        <f>'orig. data'!B72</f>
        <v>344</v>
      </c>
      <c r="M51" s="11">
        <f>'orig. data'!F72</f>
        <v>0.4728986279</v>
      </c>
      <c r="N51" s="9"/>
      <c r="O51" s="5">
        <f>'orig. data'!O72</f>
        <v>2319</v>
      </c>
      <c r="P51" s="11">
        <f>'orig. data'!S72</f>
        <v>0.4382966895</v>
      </c>
      <c r="Q51" s="9"/>
      <c r="R51" s="11">
        <f>'orig. data'!AB72</f>
        <v>0.081868437</v>
      </c>
    </row>
    <row r="52" spans="1:18" ht="12.75">
      <c r="A52" s="31" t="str">
        <f ca="1" t="shared" si="0"/>
        <v>NM The Pas/OCN/Kelsey</v>
      </c>
      <c r="B52" t="s">
        <v>189</v>
      </c>
      <c r="C52" t="str">
        <f>'orig. data'!AF73</f>
        <v> </v>
      </c>
      <c r="D52" t="str">
        <f>'orig. data'!AG73</f>
        <v> </v>
      </c>
      <c r="E52">
        <f ca="1">IF(CELL("contents",F52)="d","d",IF(CELL("contents",G52)="d","d",IF(CELL("contents",'orig. data'!AH73)="d","d","")))</f>
      </c>
      <c r="F52" t="str">
        <f>'orig. data'!AI73</f>
        <v> </v>
      </c>
      <c r="G52" t="str">
        <f>'orig. data'!AJ73</f>
        <v> </v>
      </c>
      <c r="H52" s="19">
        <f>'orig. data'!C$18</f>
        <v>0.0772461215</v>
      </c>
      <c r="I52" s="3">
        <f>'orig. data'!C73</f>
        <v>0.0777236456</v>
      </c>
      <c r="J52" s="3">
        <f>'orig. data'!P73</f>
        <v>0.0647704681</v>
      </c>
      <c r="K52" s="19">
        <f>'orig. data'!P$18</f>
        <v>0.0538788117</v>
      </c>
      <c r="L52" s="5">
        <f>'orig. data'!B73</f>
        <v>227</v>
      </c>
      <c r="M52" s="11">
        <f>'orig. data'!F73</f>
        <v>0.7723757368</v>
      </c>
      <c r="N52" s="9"/>
      <c r="O52" s="5">
        <f>'orig. data'!O73</f>
        <v>3061</v>
      </c>
      <c r="P52" s="11">
        <f>'orig. data'!S73</f>
        <v>0.0705175992</v>
      </c>
      <c r="Q52" s="9"/>
      <c r="R52" s="11">
        <f>'orig. data'!AB73</f>
        <v>0.4358691097</v>
      </c>
    </row>
    <row r="53" spans="1:18" ht="12.75">
      <c r="A53" s="31" t="str">
        <f ca="1" t="shared" si="0"/>
        <v>NM Nor-Man Other (n)</v>
      </c>
      <c r="B53" t="s">
        <v>188</v>
      </c>
      <c r="C53" t="str">
        <f>'orig. data'!AF74</f>
        <v> </v>
      </c>
      <c r="D53" t="str">
        <f>'orig. data'!AG74</f>
        <v>n</v>
      </c>
      <c r="E53">
        <f ca="1">IF(CELL("contents",F53)="d","d",IF(CELL("contents",G53)="d","d",IF(CELL("contents",'orig. data'!AH74)="d","d","")))</f>
      </c>
      <c r="F53" t="str">
        <f>'orig. data'!AI74</f>
        <v> </v>
      </c>
      <c r="G53" t="str">
        <f>'orig. data'!AJ74</f>
        <v> </v>
      </c>
      <c r="H53" s="19">
        <f>'orig. data'!C$18</f>
        <v>0.0772461215</v>
      </c>
      <c r="I53" s="3">
        <f>'orig. data'!C74</f>
        <v>0.1298408172</v>
      </c>
      <c r="J53" s="3">
        <f>'orig. data'!P74</f>
        <v>0.0921933213</v>
      </c>
      <c r="K53" s="19">
        <f>'orig. data'!P$18</f>
        <v>0.0538788117</v>
      </c>
      <c r="L53" s="5">
        <f>'orig. data'!B74</f>
        <v>65</v>
      </c>
      <c r="M53" s="11">
        <f>'orig. data'!F74</f>
        <v>0.052162154</v>
      </c>
      <c r="N53" s="9"/>
      <c r="O53" s="5">
        <f>'orig. data'!O74</f>
        <v>1322</v>
      </c>
      <c r="P53" s="11">
        <f>'orig. data'!S74</f>
        <v>6.42275E-05</v>
      </c>
      <c r="Q53" s="9"/>
      <c r="R53" s="11">
        <f>'orig. data'!AB74</f>
        <v>0.2860914466</v>
      </c>
    </row>
    <row r="54" spans="1:18" ht="12.75">
      <c r="A54" s="31">
        <f ca="1" t="shared" si="0"/>
      </c>
      <c r="H54" s="19"/>
      <c r="I54" s="3"/>
      <c r="J54" s="3"/>
      <c r="K54" s="19"/>
      <c r="L54" s="5"/>
      <c r="M54" s="11"/>
      <c r="N54" s="9"/>
      <c r="O54" s="5"/>
      <c r="P54" s="11"/>
      <c r="Q54" s="9"/>
      <c r="R54" s="11"/>
    </row>
    <row r="55" spans="1:18" ht="12.75">
      <c r="A55" s="31" t="str">
        <f ca="1" t="shared" si="0"/>
        <v>BW Thompson</v>
      </c>
      <c r="B55" t="s">
        <v>162</v>
      </c>
      <c r="C55" t="str">
        <f>'orig. data'!AF75</f>
        <v> </v>
      </c>
      <c r="D55" t="str">
        <f>'orig. data'!AG75</f>
        <v> </v>
      </c>
      <c r="E55">
        <f ca="1">IF(CELL("contents",F55)="d","d",IF(CELL("contents",G55)="d","d",IF(CELL("contents",'orig. data'!AH75)="d","d","")))</f>
      </c>
      <c r="F55" t="str">
        <f>'orig. data'!AI75</f>
        <v> </v>
      </c>
      <c r="G55" t="str">
        <f>'orig. data'!AJ75</f>
        <v> </v>
      </c>
      <c r="H55" s="19">
        <f>'orig. data'!C$18</f>
        <v>0.0772461215</v>
      </c>
      <c r="I55" s="3">
        <f>'orig. data'!C75</f>
        <v>0.0729219921</v>
      </c>
      <c r="J55" s="3">
        <f>'orig. data'!P75</f>
        <v>0.0654114079</v>
      </c>
      <c r="K55" s="19">
        <f>'orig. data'!P$18</f>
        <v>0.0538788117</v>
      </c>
      <c r="L55" s="5">
        <f>'orig. data'!B75</f>
        <v>430</v>
      </c>
      <c r="M55" s="11">
        <f>'orig. data'!F75</f>
        <v>0.997530691</v>
      </c>
      <c r="N55" s="9"/>
      <c r="O55" s="5">
        <f>'orig. data'!O75</f>
        <v>3434</v>
      </c>
      <c r="P55" s="11">
        <f>'orig. data'!S75</f>
        <v>0.0866536455</v>
      </c>
      <c r="Q55" s="9"/>
      <c r="R55" s="11">
        <f>'orig. data'!AB75</f>
        <v>0.6793156275</v>
      </c>
    </row>
    <row r="56" spans="1:18" ht="12.75">
      <c r="A56" s="31" t="str">
        <f ca="1" t="shared" si="0"/>
        <v>BW Gillam/Fox Lake (s)</v>
      </c>
      <c r="B56" t="s">
        <v>142</v>
      </c>
      <c r="C56" t="str">
        <f>'orig. data'!AF76</f>
        <v> </v>
      </c>
      <c r="D56" t="str">
        <f>'orig. data'!AG76</f>
        <v> </v>
      </c>
      <c r="E56" t="str">
        <f>'orig. data'!AI76</f>
        <v>s</v>
      </c>
      <c r="F56" t="str">
        <f>'orig. data'!AI76</f>
        <v>s</v>
      </c>
      <c r="G56" t="str">
        <f>'orig. data'!AJ76</f>
        <v> </v>
      </c>
      <c r="H56" s="19">
        <f>'orig. data'!C$18</f>
        <v>0.0772461215</v>
      </c>
      <c r="I56" s="3" t="str">
        <f>'orig. data'!C76</f>
        <v> </v>
      </c>
      <c r="J56" s="3">
        <f>'orig. data'!P76</f>
        <v>0.073016068</v>
      </c>
      <c r="K56" s="19">
        <f>'orig. data'!P$18</f>
        <v>0.0538788117</v>
      </c>
      <c r="L56" s="5" t="str">
        <f>'orig. data'!B76</f>
        <v> </v>
      </c>
      <c r="M56" s="11" t="str">
        <f>'orig. data'!F76</f>
        <v> </v>
      </c>
      <c r="N56" s="9"/>
      <c r="O56" s="5">
        <f>'orig. data'!O76</f>
        <v>380</v>
      </c>
      <c r="P56" s="11">
        <f>'orig. data'!S76</f>
        <v>0.2832025777</v>
      </c>
      <c r="Q56" s="9"/>
      <c r="R56" s="11" t="str">
        <f>'orig. data'!AB76</f>
        <v> </v>
      </c>
    </row>
    <row r="57" spans="1:18" ht="12.75">
      <c r="A57" s="31" t="str">
        <f ca="1" t="shared" si="0"/>
        <v>BW Lynn/Leaf/SIL (n)</v>
      </c>
      <c r="B57" t="s">
        <v>203</v>
      </c>
      <c r="C57" t="str">
        <f>'orig. data'!AF77</f>
        <v> </v>
      </c>
      <c r="D57" t="str">
        <f>'orig. data'!AG77</f>
        <v>n</v>
      </c>
      <c r="E57">
        <f ca="1">IF(CELL("contents",F57)="d","d",IF(CELL("contents",G57)="d","d",IF(CELL("contents",'orig. data'!AH77)="d","d","")))</f>
      </c>
      <c r="F57" t="str">
        <f>'orig. data'!AI77</f>
        <v> </v>
      </c>
      <c r="G57" t="str">
        <f>'orig. data'!AJ77</f>
        <v> </v>
      </c>
      <c r="H57" s="19">
        <f>'orig. data'!C$18</f>
        <v>0.0772461215</v>
      </c>
      <c r="I57" s="3">
        <f>'orig. data'!C77</f>
        <v>0.1127373904</v>
      </c>
      <c r="J57" s="3">
        <f>'orig. data'!P77</f>
        <v>0.1048902324</v>
      </c>
      <c r="K57" s="19">
        <f>'orig. data'!P$18</f>
        <v>0.0538788117</v>
      </c>
      <c r="L57" s="5">
        <f>'orig. data'!B77</f>
        <v>71</v>
      </c>
      <c r="M57" s="11">
        <f>'orig. data'!F77</f>
        <v>0.2000550052</v>
      </c>
      <c r="N57" s="9"/>
      <c r="O57" s="5">
        <f>'orig. data'!O77</f>
        <v>741</v>
      </c>
      <c r="P57" s="11">
        <f>'orig. data'!S77</f>
        <v>0.0001102303</v>
      </c>
      <c r="Q57" s="9"/>
      <c r="R57" s="11">
        <f>'orig. data'!AB77</f>
        <v>0.8480696523</v>
      </c>
    </row>
    <row r="58" spans="1:18" ht="12.75">
      <c r="A58" s="31" t="str">
        <f ca="1" t="shared" si="0"/>
        <v>BW Thick Por/Pik/Wab (s)</v>
      </c>
      <c r="B58" t="s">
        <v>171</v>
      </c>
      <c r="C58" t="str">
        <f>'orig. data'!AF78</f>
        <v> </v>
      </c>
      <c r="D58" t="str">
        <f>'orig. data'!AG78</f>
        <v> </v>
      </c>
      <c r="E58" t="str">
        <f>'orig. data'!AI78</f>
        <v>s</v>
      </c>
      <c r="F58" t="str">
        <f>'orig. data'!AI78</f>
        <v>s</v>
      </c>
      <c r="G58" t="str">
        <f>'orig. data'!AJ78</f>
        <v> </v>
      </c>
      <c r="H58" s="19">
        <f>'orig. data'!C$18</f>
        <v>0.0772461215</v>
      </c>
      <c r="I58" s="3" t="str">
        <f>'orig. data'!C78</f>
        <v> </v>
      </c>
      <c r="J58" s="3">
        <f>'orig. data'!P78</f>
        <v>0.0885840756</v>
      </c>
      <c r="K58" s="19">
        <f>'orig. data'!P$18</f>
        <v>0.0538788117</v>
      </c>
      <c r="L58" s="5" t="str">
        <f>'orig. data'!B78</f>
        <v> </v>
      </c>
      <c r="M58" s="11" t="str">
        <f>'orig. data'!F78</f>
        <v> </v>
      </c>
      <c r="N58" s="9"/>
      <c r="O58" s="5">
        <f>'orig. data'!O78</f>
        <v>278</v>
      </c>
      <c r="P58" s="11">
        <f>'orig. data'!S78</f>
        <v>0.0694107526</v>
      </c>
      <c r="Q58" s="9"/>
      <c r="R58" s="11" t="str">
        <f>'orig. data'!AB78</f>
        <v> </v>
      </c>
    </row>
    <row r="59" spans="1:18" ht="12.75">
      <c r="A59" s="31" t="str">
        <f ca="1" t="shared" si="0"/>
        <v>BW Oxford H &amp; Gods</v>
      </c>
      <c r="B59" t="s">
        <v>204</v>
      </c>
      <c r="C59" t="str">
        <f>'orig. data'!AF79</f>
        <v> </v>
      </c>
      <c r="D59" t="str">
        <f>'orig. data'!AG79</f>
        <v> </v>
      </c>
      <c r="E59">
        <f ca="1">IF(CELL("contents",F59)="d","d",IF(CELL("contents",G59)="d","d",IF(CELL("contents",'orig. data'!AH79)="d","d","")))</f>
      </c>
      <c r="F59" t="str">
        <f>'orig. data'!AI79</f>
        <v> </v>
      </c>
      <c r="G59" t="str">
        <f>'orig. data'!AJ79</f>
        <v> </v>
      </c>
      <c r="H59" s="19">
        <f>'orig. data'!C$18</f>
        <v>0.0772461215</v>
      </c>
      <c r="I59" s="3">
        <f>'orig. data'!C79</f>
        <v>0.0793860831</v>
      </c>
      <c r="J59" s="3">
        <f>'orig. data'!P79</f>
        <v>0.0723295224</v>
      </c>
      <c r="K59" s="19">
        <f>'orig. data'!P$18</f>
        <v>0.0538788117</v>
      </c>
      <c r="L59" s="5">
        <f>'orig. data'!B79</f>
        <v>45</v>
      </c>
      <c r="M59" s="11">
        <f>'orig. data'!F79</f>
        <v>0.8043460136</v>
      </c>
      <c r="N59" s="9"/>
      <c r="O59" s="5">
        <f>'orig. data'!O79</f>
        <v>817</v>
      </c>
      <c r="P59" s="11">
        <f>'orig. data'!S79</f>
        <v>0.1173966725</v>
      </c>
      <c r="Q59" s="9"/>
      <c r="R59" s="11">
        <f>'orig. data'!AB79</f>
        <v>0.808673864</v>
      </c>
    </row>
    <row r="60" spans="1:18" ht="12.75">
      <c r="A60" s="31" t="str">
        <f ca="1" t="shared" si="0"/>
        <v>BW Cross Lake (n)</v>
      </c>
      <c r="B60" t="s">
        <v>205</v>
      </c>
      <c r="C60" t="str">
        <f>'orig. data'!AF80</f>
        <v> </v>
      </c>
      <c r="D60" t="str">
        <f>'orig. data'!AG80</f>
        <v>n</v>
      </c>
      <c r="E60">
        <f ca="1">IF(CELL("contents",F60)="d","d",IF(CELL("contents",G60)="d","d",IF(CELL("contents",'orig. data'!AH80)="d","d","")))</f>
      </c>
      <c r="F60" t="str">
        <f>'orig. data'!AI80</f>
        <v> </v>
      </c>
      <c r="G60" t="str">
        <f>'orig. data'!AJ80</f>
        <v> </v>
      </c>
      <c r="H60" s="19">
        <f>'orig. data'!C$18</f>
        <v>0.0772461215</v>
      </c>
      <c r="I60" s="3">
        <f>'orig. data'!C80</f>
        <v>0.0763705587</v>
      </c>
      <c r="J60" s="3">
        <f>'orig. data'!P80</f>
        <v>0.0873819516</v>
      </c>
      <c r="K60" s="19">
        <f>'orig. data'!P$18</f>
        <v>0.0538788117</v>
      </c>
      <c r="L60" s="5">
        <f>'orig. data'!B80</f>
        <v>41</v>
      </c>
      <c r="M60" s="11">
        <f>'orig. data'!F80</f>
        <v>0.9001804942</v>
      </c>
      <c r="N60" s="9"/>
      <c r="O60" s="5">
        <f>'orig. data'!O80</f>
        <v>1001</v>
      </c>
      <c r="P60" s="11">
        <f>'orig. data'!S80</f>
        <v>0.0028564197</v>
      </c>
      <c r="Q60" s="9"/>
      <c r="R60" s="11">
        <f>'orig. data'!AB80</f>
        <v>0.7319153941</v>
      </c>
    </row>
    <row r="61" spans="1:18" ht="12.75">
      <c r="A61" s="31" t="str">
        <f ca="1" t="shared" si="0"/>
        <v>BW Tad/Broch/Lac Br (n,s)</v>
      </c>
      <c r="B61" t="s">
        <v>187</v>
      </c>
      <c r="C61" t="str">
        <f>'orig. data'!AF81</f>
        <v> </v>
      </c>
      <c r="D61" t="str">
        <f>'orig. data'!AG81</f>
        <v>n</v>
      </c>
      <c r="E61" t="str">
        <f>'orig. data'!AI81</f>
        <v>s</v>
      </c>
      <c r="F61" t="str">
        <f>'orig. data'!AI81</f>
        <v>s</v>
      </c>
      <c r="G61" t="str">
        <f>'orig. data'!AJ81</f>
        <v> </v>
      </c>
      <c r="H61" s="19">
        <f>'orig. data'!C$18</f>
        <v>0.0772461215</v>
      </c>
      <c r="I61" s="3" t="str">
        <f>'orig. data'!C81</f>
        <v> </v>
      </c>
      <c r="J61" s="3">
        <f>'orig. data'!P81</f>
        <v>0.121633878</v>
      </c>
      <c r="K61" s="19">
        <f>'orig. data'!P$18</f>
        <v>0.0538788117</v>
      </c>
      <c r="L61" s="5" t="str">
        <f>'orig. data'!B81</f>
        <v> </v>
      </c>
      <c r="M61" s="11" t="str">
        <f>'orig. data'!F81</f>
        <v> </v>
      </c>
      <c r="N61" s="9"/>
      <c r="O61" s="5">
        <f>'orig. data'!O81</f>
        <v>394</v>
      </c>
      <c r="P61" s="11">
        <f>'orig. data'!S81</f>
        <v>8.94038E-05</v>
      </c>
      <c r="Q61" s="9"/>
      <c r="R61" s="11" t="str">
        <f>'orig. data'!AB81</f>
        <v> </v>
      </c>
    </row>
    <row r="62" spans="1:18" ht="12.75">
      <c r="A62" s="31" t="str">
        <f ca="1" t="shared" si="0"/>
        <v>BW Norway House (y,n)</v>
      </c>
      <c r="B62" t="s">
        <v>186</v>
      </c>
      <c r="C62" t="str">
        <f>'orig. data'!AF82</f>
        <v>y</v>
      </c>
      <c r="D62" t="str">
        <f>'orig. data'!AG82</f>
        <v>n</v>
      </c>
      <c r="E62">
        <f ca="1">IF(CELL("contents",F62)="d","d",IF(CELL("contents",G62)="d","d",IF(CELL("contents",'orig. data'!AH82)="d","d","")))</f>
      </c>
      <c r="F62" t="str">
        <f>'orig. data'!AI82</f>
        <v> </v>
      </c>
      <c r="G62" t="str">
        <f>'orig. data'!AJ82</f>
        <v> </v>
      </c>
      <c r="H62" s="19">
        <f>'orig. data'!C$18</f>
        <v>0.0772461215</v>
      </c>
      <c r="I62" s="3">
        <f>'orig. data'!C82</f>
        <v>0.1759040088</v>
      </c>
      <c r="J62" s="3">
        <f>'orig. data'!P82</f>
        <v>0.0967351084</v>
      </c>
      <c r="K62" s="19">
        <f>'orig. data'!P$18</f>
        <v>0.0538788117</v>
      </c>
      <c r="L62" s="5">
        <f>'orig. data'!B82</f>
        <v>48</v>
      </c>
      <c r="M62" s="11">
        <f>'orig. data'!F82</f>
        <v>0.0021712582</v>
      </c>
      <c r="N62" s="9"/>
      <c r="O62" s="5">
        <f>'orig. data'!O82</f>
        <v>1206</v>
      </c>
      <c r="P62" s="11">
        <f>'orig. data'!S82</f>
        <v>5.86761E-05</v>
      </c>
      <c r="Q62" s="9"/>
      <c r="R62" s="11">
        <f>'orig. data'!AB82</f>
        <v>0.059310521</v>
      </c>
    </row>
    <row r="63" spans="1:18" ht="12.75">
      <c r="A63" s="31" t="str">
        <f ca="1" t="shared" si="0"/>
        <v>BW Island Lake (n,s)</v>
      </c>
      <c r="B63" t="s">
        <v>206</v>
      </c>
      <c r="C63" t="str">
        <f>'orig. data'!AF83</f>
        <v> </v>
      </c>
      <c r="D63" t="str">
        <f>'orig. data'!AG83</f>
        <v>n</v>
      </c>
      <c r="E63" t="str">
        <f>'orig. data'!AI83</f>
        <v>s</v>
      </c>
      <c r="F63" t="str">
        <f>'orig. data'!AI83</f>
        <v>s</v>
      </c>
      <c r="G63" t="str">
        <f>'orig. data'!AJ83</f>
        <v> </v>
      </c>
      <c r="H63" s="19">
        <f>'orig. data'!C$18</f>
        <v>0.0772461215</v>
      </c>
      <c r="I63" s="3" t="str">
        <f>'orig. data'!C83</f>
        <v> </v>
      </c>
      <c r="J63" s="3">
        <f>'orig. data'!P83</f>
        <v>0.1130512495</v>
      </c>
      <c r="K63" s="19">
        <f>'orig. data'!P$18</f>
        <v>0.0538788117</v>
      </c>
      <c r="L63" s="5" t="str">
        <f>'orig. data'!B83</f>
        <v> </v>
      </c>
      <c r="M63" s="11" t="str">
        <f>'orig. data'!F83</f>
        <v> </v>
      </c>
      <c r="N63" s="9"/>
      <c r="O63" s="5">
        <f>'orig. data'!O83</f>
        <v>1655</v>
      </c>
      <c r="P63" s="11">
        <f>'orig. data'!S83</f>
        <v>5.553228E-09</v>
      </c>
      <c r="Q63" s="9"/>
      <c r="R63" s="11" t="str">
        <f>'orig. data'!AB83</f>
        <v> </v>
      </c>
    </row>
    <row r="64" spans="1:18" ht="12.75">
      <c r="A64" s="31" t="str">
        <f ca="1" t="shared" si="0"/>
        <v>BW Sha/York/Split/War (n,s)</v>
      </c>
      <c r="B64" t="s">
        <v>185</v>
      </c>
      <c r="C64" t="str">
        <f>'orig. data'!AF84</f>
        <v> </v>
      </c>
      <c r="D64" t="str">
        <f>'orig. data'!AG84</f>
        <v>n</v>
      </c>
      <c r="E64" t="str">
        <f>'orig. data'!AI84</f>
        <v>s</v>
      </c>
      <c r="F64" t="str">
        <f>'orig. data'!AI84</f>
        <v>s</v>
      </c>
      <c r="G64" t="str">
        <f>'orig. data'!AJ84</f>
        <v> </v>
      </c>
      <c r="H64" s="19">
        <f>'orig. data'!C$18</f>
        <v>0.0772461215</v>
      </c>
      <c r="I64" s="3" t="str">
        <f>'orig. data'!C84</f>
        <v> </v>
      </c>
      <c r="J64" s="3">
        <f>'orig. data'!P84</f>
        <v>0.0955147443</v>
      </c>
      <c r="K64" s="19">
        <f>'orig. data'!P$18</f>
        <v>0.0538788117</v>
      </c>
      <c r="L64" s="5" t="str">
        <f>'orig. data'!B84</f>
        <v> </v>
      </c>
      <c r="M64" s="11" t="str">
        <f>'orig. data'!F84</f>
        <v> </v>
      </c>
      <c r="N64" s="9"/>
      <c r="O64" s="5">
        <f>'orig. data'!O84</f>
        <v>796</v>
      </c>
      <c r="P64" s="11">
        <f>'orig. data'!S84</f>
        <v>0.0006162645</v>
      </c>
      <c r="Q64" s="9"/>
      <c r="R64" s="11" t="str">
        <f>'orig. data'!AB84</f>
        <v> </v>
      </c>
    </row>
    <row r="65" spans="1:18" ht="12.75">
      <c r="A65" s="31" t="str">
        <f ca="1" t="shared" si="0"/>
        <v>BW Nelson House (s)</v>
      </c>
      <c r="B65" t="s">
        <v>349</v>
      </c>
      <c r="C65" t="str">
        <f>'orig. data'!AF85</f>
        <v> </v>
      </c>
      <c r="D65" t="str">
        <f>'orig. data'!AG85</f>
        <v> </v>
      </c>
      <c r="E65" t="str">
        <f>'orig. data'!AI85</f>
        <v>s</v>
      </c>
      <c r="F65" t="str">
        <f>'orig. data'!AI85</f>
        <v>s</v>
      </c>
      <c r="G65" t="str">
        <f>'orig. data'!AJ85</f>
        <v> </v>
      </c>
      <c r="H65" s="19">
        <f>'orig. data'!C$18</f>
        <v>0.0772461215</v>
      </c>
      <c r="I65" s="3" t="str">
        <f>'orig. data'!C85</f>
        <v> </v>
      </c>
      <c r="J65" s="3">
        <f>'orig. data'!P85</f>
        <v>0.0837916624</v>
      </c>
      <c r="K65" s="19">
        <f>'orig. data'!P$18</f>
        <v>0.0538788117</v>
      </c>
      <c r="L65" s="5" t="str">
        <f>'orig. data'!B85</f>
        <v> </v>
      </c>
      <c r="M65" s="11" t="str">
        <f>'orig. data'!F85</f>
        <v> </v>
      </c>
      <c r="N65" s="9"/>
      <c r="O65" s="5">
        <f>'orig. data'!O85</f>
        <v>477</v>
      </c>
      <c r="P65" s="11">
        <f>'orig. data'!S85</f>
        <v>0.0609169826</v>
      </c>
      <c r="Q65" s="9"/>
      <c r="R65" s="11" t="str">
        <f>'orig. data'!AB85</f>
        <v> </v>
      </c>
    </row>
    <row r="66" spans="1:18" ht="12.75">
      <c r="A66" s="31">
        <f ca="1" t="shared" si="0"/>
      </c>
      <c r="H66" s="19"/>
      <c r="I66" s="3"/>
      <c r="J66" s="3"/>
      <c r="K66" s="19"/>
      <c r="L66" s="5"/>
      <c r="M66" s="11"/>
      <c r="N66" s="9"/>
      <c r="O66" s="5"/>
      <c r="P66" s="11"/>
      <c r="Q66" s="9"/>
      <c r="R66" s="11"/>
    </row>
    <row r="67" spans="1:18" ht="12.75">
      <c r="A67" s="31" t="str">
        <f ca="1" t="shared" si="0"/>
        <v>Fort Garry S (n,d)</v>
      </c>
      <c r="B67" t="s">
        <v>207</v>
      </c>
      <c r="C67" t="str">
        <f>'orig. data'!AF86</f>
        <v> </v>
      </c>
      <c r="D67" t="str">
        <f>'orig. data'!AG86</f>
        <v>n</v>
      </c>
      <c r="E67" t="str">
        <f ca="1">IF(CELL("contents",F67)="d","d",IF(CELL("contents",G67)="d","d",IF(CELL("contents",'orig. data'!AH86)="d","d","")))</f>
        <v>d</v>
      </c>
      <c r="F67" t="str">
        <f>'orig. data'!AI86</f>
        <v> </v>
      </c>
      <c r="G67" t="str">
        <f>'orig. data'!AJ86</f>
        <v> </v>
      </c>
      <c r="H67" s="19">
        <f>'orig. data'!C$18</f>
        <v>0.0772461215</v>
      </c>
      <c r="I67" s="3">
        <f>'orig. data'!C86</f>
        <v>0.064397978</v>
      </c>
      <c r="J67" s="3">
        <f>'orig. data'!P86</f>
        <v>0.0399726395</v>
      </c>
      <c r="K67" s="19">
        <f>'orig. data'!P$18</f>
        <v>0.0538788117</v>
      </c>
      <c r="L67" s="5">
        <f>'orig. data'!B86</f>
        <v>1010</v>
      </c>
      <c r="M67" s="11">
        <f>'orig. data'!F86</f>
        <v>0.3136452035</v>
      </c>
      <c r="N67" s="9"/>
      <c r="O67" s="5">
        <f>'orig. data'!O86</f>
        <v>9834</v>
      </c>
      <c r="P67" s="11">
        <f>'orig. data'!S86</f>
        <v>0.0001397074</v>
      </c>
      <c r="Q67" s="9"/>
      <c r="R67" s="11">
        <f>'orig. data'!AB86</f>
        <v>0.0004485631</v>
      </c>
    </row>
    <row r="68" spans="1:18" ht="12.75">
      <c r="A68" s="31" t="str">
        <f ca="1" t="shared" si="0"/>
        <v>Fort Garry N (d)</v>
      </c>
      <c r="B68" t="s">
        <v>208</v>
      </c>
      <c r="C68" t="str">
        <f>'orig. data'!AF87</f>
        <v> </v>
      </c>
      <c r="D68" t="str">
        <f>'orig. data'!AG87</f>
        <v> </v>
      </c>
      <c r="E68" t="str">
        <f ca="1">IF(CELL("contents",F68)="d","d",IF(CELL("contents",G68)="d","d",IF(CELL("contents",'orig. data'!AH87)="d","d","")))</f>
        <v>d</v>
      </c>
      <c r="F68" t="str">
        <f>'orig. data'!AI87</f>
        <v> </v>
      </c>
      <c r="G68" t="str">
        <f>'orig. data'!AJ87</f>
        <v> </v>
      </c>
      <c r="H68" s="19">
        <f>'orig. data'!C$18</f>
        <v>0.0772461215</v>
      </c>
      <c r="I68" s="3">
        <f>'orig. data'!C87</f>
        <v>0.0623337144</v>
      </c>
      <c r="J68" s="3">
        <f>'orig. data'!P87</f>
        <v>0.0448877349</v>
      </c>
      <c r="K68" s="19">
        <f>'orig. data'!P$18</f>
        <v>0.0538788117</v>
      </c>
      <c r="L68" s="5">
        <f>'orig. data'!B87</f>
        <v>867</v>
      </c>
      <c r="M68" s="11">
        <f>'orig. data'!F87</f>
        <v>0.2100322838</v>
      </c>
      <c r="N68" s="9"/>
      <c r="O68" s="5">
        <f>'orig. data'!O87</f>
        <v>7537</v>
      </c>
      <c r="P68" s="11">
        <f>'orig. data'!S87</f>
        <v>0.0183250903</v>
      </c>
      <c r="Q68" s="9"/>
      <c r="R68" s="11">
        <f>'orig. data'!AB87</f>
        <v>0.0163928492</v>
      </c>
    </row>
    <row r="69" spans="1:18" ht="12.75">
      <c r="A69" s="31">
        <f aca="true" ca="1" t="shared" si="1" ref="A69:A105">CONCATENATE(B69)&amp;(IF((CELL("contents",C69)="y")*AND((CELL("contents",D69))="n")*AND((CELL("contents",E69))&lt;&gt;"")," (y,n,"&amp;CELL("contents",E69)&amp;")",(IF((CELL("contents",C69)="y")*OR((CELL("contents",D69))="n")," (y,n)",(IF((CELL("contents",C69)="y")*OR((CELL("contents",E69))&lt;&gt;"")," (y,"&amp;CELL("contents",E69)&amp;")",(IF((CELL("contents",D69)="n")*OR((CELL("contents",E69))&lt;&gt;"")," (n,"&amp;CELL("contents",E69)&amp;")",(IF((CELL("contents",C69))="y"," (y)",(IF((CELL("contents",D69)="n")," (n)",(IF((CELL("contents",E69)&lt;&gt;"")," ("&amp;CELL("contents",E69)&amp;")",""))))))))))))))</f>
      </c>
      <c r="H69" s="19"/>
      <c r="I69" s="3"/>
      <c r="J69" s="3"/>
      <c r="K69" s="19"/>
      <c r="L69" s="5"/>
      <c r="M69" s="11"/>
      <c r="N69" s="9"/>
      <c r="O69" s="5"/>
      <c r="P69" s="11"/>
      <c r="Q69" s="9"/>
      <c r="R69" s="11"/>
    </row>
    <row r="70" spans="1:18" ht="12.75">
      <c r="A70" s="31" t="str">
        <f ca="1" t="shared" si="1"/>
        <v>Assiniboine South (n,d)</v>
      </c>
      <c r="B70" t="s">
        <v>126</v>
      </c>
      <c r="C70" t="str">
        <f>'orig. data'!AF88</f>
        <v> </v>
      </c>
      <c r="D70" t="str">
        <f>'orig. data'!AG88</f>
        <v>n</v>
      </c>
      <c r="E70" t="str">
        <f ca="1">IF(CELL("contents",F70)="d","d",IF(CELL("contents",G70)="d","d",IF(CELL("contents",'orig. data'!AH88)="d","d","")))</f>
        <v>d</v>
      </c>
      <c r="F70" t="str">
        <f>'orig. data'!AI88</f>
        <v> </v>
      </c>
      <c r="G70" t="str">
        <f>'orig. data'!AJ88</f>
        <v> </v>
      </c>
      <c r="H70" s="19">
        <f>'orig. data'!C$18</f>
        <v>0.0772461215</v>
      </c>
      <c r="I70" s="3">
        <f>'orig. data'!C88</f>
        <v>0.0658941136</v>
      </c>
      <c r="J70" s="3">
        <f>'orig. data'!P88</f>
        <v>0.0404570014</v>
      </c>
      <c r="K70" s="19">
        <f>'orig. data'!P$18</f>
        <v>0.0538788117</v>
      </c>
      <c r="L70" s="5">
        <f>'orig. data'!B88</f>
        <v>1309</v>
      </c>
      <c r="M70" s="11">
        <f>'orig. data'!F88</f>
        <v>0.3073556938</v>
      </c>
      <c r="N70" s="9"/>
      <c r="O70" s="5">
        <f>'orig. data'!O88</f>
        <v>10380</v>
      </c>
      <c r="P70" s="11">
        <f>'orig. data'!S88</f>
        <v>9.883E-05</v>
      </c>
      <c r="Q70" s="9"/>
      <c r="R70" s="11">
        <f>'orig. data'!AB88</f>
        <v>1.13109E-05</v>
      </c>
    </row>
    <row r="71" spans="1:18" ht="12.75">
      <c r="A71" s="31">
        <f ca="1" t="shared" si="1"/>
      </c>
      <c r="H71" s="19"/>
      <c r="I71" s="3"/>
      <c r="J71" s="3"/>
      <c r="K71" s="19"/>
      <c r="L71" s="5"/>
      <c r="M71" s="11"/>
      <c r="N71" s="9"/>
      <c r="O71" s="5"/>
      <c r="P71" s="11"/>
      <c r="Q71" s="9"/>
      <c r="R71" s="11"/>
    </row>
    <row r="72" spans="1:18" ht="12.75">
      <c r="A72" s="31" t="str">
        <f ca="1" t="shared" si="1"/>
        <v>St. Boniface E (n,d)</v>
      </c>
      <c r="B72" t="s">
        <v>209</v>
      </c>
      <c r="C72" t="str">
        <f>'orig. data'!AF89</f>
        <v> </v>
      </c>
      <c r="D72" t="str">
        <f>'orig. data'!AG89</f>
        <v>n</v>
      </c>
      <c r="E72" t="str">
        <f ca="1">IF(CELL("contents",F72)="d","d",IF(CELL("contents",G72)="d","d",IF(CELL("contents",'orig. data'!AH89)="d","d","")))</f>
        <v>d</v>
      </c>
      <c r="F72" t="str">
        <f>'orig. data'!AI89</f>
        <v> </v>
      </c>
      <c r="G72" t="str">
        <f>'orig. data'!AJ89</f>
        <v> </v>
      </c>
      <c r="H72" s="19">
        <f>'orig. data'!C$18</f>
        <v>0.0772461215</v>
      </c>
      <c r="I72" s="3">
        <f>'orig. data'!C89</f>
        <v>0.0629292342</v>
      </c>
      <c r="J72" s="3">
        <f>'orig. data'!P89</f>
        <v>0.0386564648</v>
      </c>
      <c r="K72" s="19">
        <f>'orig. data'!P$18</f>
        <v>0.0538788117</v>
      </c>
      <c r="L72" s="5">
        <f>'orig. data'!B89</f>
        <v>885</v>
      </c>
      <c r="M72" s="11">
        <f>'orig. data'!F89</f>
        <v>0.2560222911</v>
      </c>
      <c r="N72" s="9"/>
      <c r="O72" s="5">
        <f>'orig. data'!O89</f>
        <v>9759</v>
      </c>
      <c r="P72" s="11">
        <f>'orig. data'!S89</f>
        <v>2.86028E-05</v>
      </c>
      <c r="Q72" s="9"/>
      <c r="R72" s="11">
        <f>'orig. data'!AB89</f>
        <v>0.0006093131</v>
      </c>
    </row>
    <row r="73" spans="1:18" ht="12.75">
      <c r="A73" s="31" t="str">
        <f ca="1" t="shared" si="1"/>
        <v>St. Boniface W</v>
      </c>
      <c r="B73" t="s">
        <v>163</v>
      </c>
      <c r="C73" t="str">
        <f>'orig. data'!AF90</f>
        <v> </v>
      </c>
      <c r="D73" t="str">
        <f>'orig. data'!AG90</f>
        <v> </v>
      </c>
      <c r="E73">
        <f ca="1">IF(CELL("contents",F73)="d","d",IF(CELL("contents",G73)="d","d",IF(CELL("contents",'orig. data'!AH90)="d","d","")))</f>
      </c>
      <c r="F73" t="str">
        <f>'orig. data'!AI90</f>
        <v> </v>
      </c>
      <c r="G73" t="str">
        <f>'orig. data'!AJ90</f>
        <v> </v>
      </c>
      <c r="H73" s="19">
        <f>'orig. data'!C$18</f>
        <v>0.0772461215</v>
      </c>
      <c r="I73" s="3">
        <f>'orig. data'!C90</f>
        <v>0.0667017577</v>
      </c>
      <c r="J73" s="3">
        <f>'orig. data'!P90</f>
        <v>0.0652327502</v>
      </c>
      <c r="K73" s="19">
        <f>'orig. data'!P$18</f>
        <v>0.0538788117</v>
      </c>
      <c r="L73" s="5">
        <f>'orig. data'!B90</f>
        <v>559</v>
      </c>
      <c r="M73" s="11">
        <f>'orig. data'!F90</f>
        <v>0.4883515022</v>
      </c>
      <c r="N73" s="9"/>
      <c r="O73" s="5">
        <f>'orig. data'!O90</f>
        <v>4759</v>
      </c>
      <c r="P73" s="11">
        <f>'orig. data'!S90</f>
        <v>0.012798357</v>
      </c>
      <c r="Q73" s="9"/>
      <c r="R73" s="11">
        <f>'orig. data'!AB90</f>
        <v>0.8737569946</v>
      </c>
    </row>
    <row r="74" spans="1:18" ht="12.75">
      <c r="A74" s="31">
        <f ca="1" t="shared" si="1"/>
      </c>
      <c r="H74" s="19"/>
      <c r="I74" s="3"/>
      <c r="J74" s="3"/>
      <c r="K74" s="19"/>
      <c r="L74" s="5"/>
      <c r="M74" s="11"/>
      <c r="N74" s="9"/>
      <c r="O74" s="5"/>
      <c r="P74" s="11"/>
      <c r="Q74" s="9"/>
      <c r="R74" s="11"/>
    </row>
    <row r="75" spans="1:18" ht="12.75">
      <c r="A75" s="31" t="str">
        <f ca="1" t="shared" si="1"/>
        <v>St. Vital S (n,d)</v>
      </c>
      <c r="B75" t="s">
        <v>217</v>
      </c>
      <c r="C75" t="str">
        <f>'orig. data'!AF91</f>
        <v> </v>
      </c>
      <c r="D75" t="str">
        <f>'orig. data'!AG91</f>
        <v>n</v>
      </c>
      <c r="E75" t="str">
        <f ca="1">IF(CELL("contents",F75)="d","d",IF(CELL("contents",G75)="d","d",IF(CELL("contents",'orig. data'!AH91)="d","d","")))</f>
        <v>d</v>
      </c>
      <c r="F75" t="str">
        <f>'orig. data'!AI91</f>
        <v> </v>
      </c>
      <c r="G75" t="str">
        <f>'orig. data'!AJ91</f>
        <v> </v>
      </c>
      <c r="H75" s="19">
        <f>'orig. data'!C$18</f>
        <v>0.0772461215</v>
      </c>
      <c r="I75" s="3">
        <f>'orig. data'!C91</f>
        <v>0.0611375193</v>
      </c>
      <c r="J75" s="3">
        <f>'orig. data'!P91</f>
        <v>0.0378569314</v>
      </c>
      <c r="K75" s="19">
        <f>'orig. data'!P$18</f>
        <v>0.0538788117</v>
      </c>
      <c r="L75" s="5">
        <f>'orig. data'!B91</f>
        <v>1058</v>
      </c>
      <c r="M75" s="11">
        <f>'orig. data'!F91</f>
        <v>0.1452163044</v>
      </c>
      <c r="N75" s="9"/>
      <c r="O75" s="5">
        <f>'orig. data'!O91</f>
        <v>9399</v>
      </c>
      <c r="P75" s="11">
        <f>'orig. data'!S91</f>
        <v>1.27124E-05</v>
      </c>
      <c r="Q75" s="9"/>
      <c r="R75" s="11">
        <f>'orig. data'!AB91</f>
        <v>0.0003859683</v>
      </c>
    </row>
    <row r="76" spans="1:18" ht="12.75">
      <c r="A76" s="31" t="str">
        <f ca="1" t="shared" si="1"/>
        <v>St. Vital N (d)</v>
      </c>
      <c r="B76" t="s">
        <v>216</v>
      </c>
      <c r="C76" t="str">
        <f>'orig. data'!AF92</f>
        <v> </v>
      </c>
      <c r="D76" t="str">
        <f>'orig. data'!AG92</f>
        <v> </v>
      </c>
      <c r="E76" t="str">
        <f ca="1">IF(CELL("contents",F76)="d","d",IF(CELL("contents",G76)="d","d",IF(CELL("contents",'orig. data'!AH92)="d","d","")))</f>
        <v>d</v>
      </c>
      <c r="F76" t="str">
        <f>'orig. data'!AI92</f>
        <v> </v>
      </c>
      <c r="G76" t="str">
        <f>'orig. data'!AJ92</f>
        <v> </v>
      </c>
      <c r="H76" s="19">
        <f>'orig. data'!C$18</f>
        <v>0.0772461215</v>
      </c>
      <c r="I76" s="3">
        <f>'orig. data'!C92</f>
        <v>0.0748379007</v>
      </c>
      <c r="J76" s="3">
        <f>'orig. data'!P92</f>
        <v>0.049298342</v>
      </c>
      <c r="K76" s="19">
        <f>'orig. data'!P$18</f>
        <v>0.0538788117</v>
      </c>
      <c r="L76" s="5">
        <f>'orig. data'!B92</f>
        <v>905</v>
      </c>
      <c r="M76" s="11">
        <f>'orig. data'!F92</f>
        <v>0.8178490717</v>
      </c>
      <c r="N76" s="9"/>
      <c r="O76" s="5">
        <f>'orig. data'!O92</f>
        <v>8039</v>
      </c>
      <c r="P76" s="11">
        <f>'orig. data'!S92</f>
        <v>0.2340187674</v>
      </c>
      <c r="Q76" s="9"/>
      <c r="R76" s="11">
        <f>'orig. data'!AB92</f>
        <v>0.0005119419</v>
      </c>
    </row>
    <row r="77" spans="1:18" ht="12.75">
      <c r="A77" s="31">
        <f ca="1" t="shared" si="1"/>
      </c>
      <c r="H77" s="19"/>
      <c r="I77" s="3"/>
      <c r="J77" s="3"/>
      <c r="K77" s="19"/>
      <c r="L77" s="5"/>
      <c r="M77" s="11"/>
      <c r="N77" s="9"/>
      <c r="O77" s="5"/>
      <c r="P77" s="11"/>
      <c r="Q77" s="9"/>
      <c r="R77" s="11"/>
    </row>
    <row r="78" spans="1:18" ht="12.75">
      <c r="A78" s="31" t="str">
        <f ca="1" t="shared" si="1"/>
        <v>Transcona (d)</v>
      </c>
      <c r="B78" t="s">
        <v>131</v>
      </c>
      <c r="C78" t="str">
        <f>'orig. data'!AF93</f>
        <v> </v>
      </c>
      <c r="D78" t="str">
        <f>'orig. data'!AG93</f>
        <v> </v>
      </c>
      <c r="E78" t="str">
        <f ca="1">IF(CELL("contents",F78)="d","d",IF(CELL("contents",G78)="d","d",IF(CELL("contents",'orig. data'!AH93)="d","d","")))</f>
        <v>d</v>
      </c>
      <c r="F78" t="str">
        <f>'orig. data'!AI93</f>
        <v> </v>
      </c>
      <c r="G78" t="str">
        <f>'orig. data'!AJ93</f>
        <v> </v>
      </c>
      <c r="H78" s="19">
        <f>'orig. data'!C$18</f>
        <v>0.0772461215</v>
      </c>
      <c r="I78" s="3">
        <f>'orig. data'!C93</f>
        <v>0.0747340364</v>
      </c>
      <c r="J78" s="3">
        <f>'orig. data'!P93</f>
        <v>0.0499635397</v>
      </c>
      <c r="K78" s="19">
        <f>'orig. data'!P$18</f>
        <v>0.0538788117</v>
      </c>
      <c r="L78" s="5">
        <f>'orig. data'!B93</f>
        <v>1343</v>
      </c>
      <c r="M78" s="11">
        <f>'orig. data'!F93</f>
        <v>0.8301698893</v>
      </c>
      <c r="N78" s="9"/>
      <c r="O78" s="5">
        <f>'orig. data'!O93</f>
        <v>9783</v>
      </c>
      <c r="P78" s="11">
        <f>'orig. data'!S93</f>
        <v>0.3180697322</v>
      </c>
      <c r="Q78" s="9"/>
      <c r="R78" s="11">
        <f>'orig. data'!AB93</f>
        <v>0.0009810391</v>
      </c>
    </row>
    <row r="79" spans="1:18" ht="12.75">
      <c r="A79" s="31">
        <f ca="1" t="shared" si="1"/>
      </c>
      <c r="H79" s="19"/>
      <c r="I79" s="3"/>
      <c r="J79" s="3"/>
      <c r="K79" s="19"/>
      <c r="L79" s="5"/>
      <c r="M79" s="11"/>
      <c r="N79" s="9"/>
      <c r="O79" s="5"/>
      <c r="P79" s="11"/>
      <c r="Q79" s="9"/>
      <c r="R79" s="11"/>
    </row>
    <row r="80" spans="1:18" ht="12.75">
      <c r="A80" s="31" t="str">
        <f ca="1" t="shared" si="1"/>
        <v>River Heights W (d)</v>
      </c>
      <c r="B80" t="s">
        <v>184</v>
      </c>
      <c r="C80" t="str">
        <f>'orig. data'!AF94</f>
        <v> </v>
      </c>
      <c r="D80" t="str">
        <f>'orig. data'!AG94</f>
        <v> </v>
      </c>
      <c r="E80" t="str">
        <f ca="1">IF(CELL("contents",F80)="d","d",IF(CELL("contents",G80)="d","d",IF(CELL("contents",'orig. data'!AH94)="d","d","")))</f>
        <v>d</v>
      </c>
      <c r="F80" t="str">
        <f>'orig. data'!AI94</f>
        <v> </v>
      </c>
      <c r="G80" t="str">
        <f>'orig. data'!AJ94</f>
        <v> </v>
      </c>
      <c r="H80" s="19">
        <f>'orig. data'!C$18</f>
        <v>0.0772461215</v>
      </c>
      <c r="I80" s="3">
        <f>'orig. data'!C94</f>
        <v>0.0743130343</v>
      </c>
      <c r="J80" s="3">
        <f>'orig. data'!P94</f>
        <v>0.0472383617</v>
      </c>
      <c r="K80" s="19">
        <f>'orig. data'!P$18</f>
        <v>0.0538788117</v>
      </c>
      <c r="L80" s="5">
        <f>'orig. data'!B94</f>
        <v>1183</v>
      </c>
      <c r="M80" s="11">
        <f>'orig. data'!F94</f>
        <v>0.8578018237</v>
      </c>
      <c r="N80" s="9"/>
      <c r="O80" s="5">
        <f>'orig. data'!O94</f>
        <v>10169</v>
      </c>
      <c r="P80" s="11">
        <f>'orig. data'!S94</f>
        <v>0.0622234685</v>
      </c>
      <c r="Q80" s="9"/>
      <c r="R80" s="11">
        <f>'orig. data'!AB94</f>
        <v>3.9265E-05</v>
      </c>
    </row>
    <row r="81" spans="1:18" ht="12.75">
      <c r="A81" s="31" t="str">
        <f ca="1" t="shared" si="1"/>
        <v>River Heights E (d)</v>
      </c>
      <c r="B81" t="s">
        <v>164</v>
      </c>
      <c r="C81" t="str">
        <f>'orig. data'!AF95</f>
        <v> </v>
      </c>
      <c r="D81" t="str">
        <f>'orig. data'!AG95</f>
        <v> </v>
      </c>
      <c r="E81" t="str">
        <f ca="1">IF(CELL("contents",F81)="d","d",IF(CELL("contents",G81)="d","d",IF(CELL("contents",'orig. data'!AH95)="d","d","")))</f>
        <v>d</v>
      </c>
      <c r="F81" t="str">
        <f>'orig. data'!AI95</f>
        <v> </v>
      </c>
      <c r="G81" t="str">
        <f>'orig. data'!AJ95</f>
        <v> </v>
      </c>
      <c r="H81" s="19">
        <f>'orig. data'!C$18</f>
        <v>0.0772461215</v>
      </c>
      <c r="I81" s="3">
        <f>'orig. data'!C95</f>
        <v>0.0798744813</v>
      </c>
      <c r="J81" s="3">
        <f>'orig. data'!P95</f>
        <v>0.056540987</v>
      </c>
      <c r="K81" s="19">
        <f>'orig. data'!P$18</f>
        <v>0.0538788117</v>
      </c>
      <c r="L81" s="5">
        <f>'orig. data'!B95</f>
        <v>779</v>
      </c>
      <c r="M81" s="11">
        <f>'orig. data'!F95</f>
        <v>0.452672303</v>
      </c>
      <c r="N81" s="9"/>
      <c r="O81" s="5">
        <f>'orig. data'!O95</f>
        <v>6094</v>
      </c>
      <c r="P81" s="11">
        <f>'orig. data'!S95</f>
        <v>0.527474396</v>
      </c>
      <c r="Q81" s="9"/>
      <c r="R81" s="11">
        <f>'orig. data'!AB95</f>
        <v>0.0084234577</v>
      </c>
    </row>
    <row r="82" spans="1:18" ht="12.75">
      <c r="A82" s="31">
        <f ca="1" t="shared" si="1"/>
      </c>
      <c r="H82" s="19"/>
      <c r="I82" s="3"/>
      <c r="J82" s="3"/>
      <c r="K82" s="19"/>
      <c r="L82" s="5"/>
      <c r="M82" s="11"/>
      <c r="N82" s="9"/>
      <c r="O82" s="5"/>
      <c r="P82" s="11"/>
      <c r="Q82" s="9"/>
      <c r="R82" s="11"/>
    </row>
    <row r="83" spans="1:18" ht="12.75">
      <c r="A83" s="31" t="str">
        <f ca="1" t="shared" si="1"/>
        <v>River East N (n,d)</v>
      </c>
      <c r="B83" t="s">
        <v>192</v>
      </c>
      <c r="C83" t="str">
        <f>'orig. data'!AF96</f>
        <v> </v>
      </c>
      <c r="D83" t="str">
        <f>'orig. data'!AG96</f>
        <v>n</v>
      </c>
      <c r="E83" t="str">
        <f ca="1">IF(CELL("contents",F83)="d","d",IF(CELL("contents",G83)="d","d",IF(CELL("contents",'orig. data'!AH96)="d","d","")))</f>
        <v>d</v>
      </c>
      <c r="F83" t="str">
        <f>'orig. data'!AI96</f>
        <v> </v>
      </c>
      <c r="G83" t="str">
        <f>'orig. data'!AJ96</f>
        <v> </v>
      </c>
      <c r="H83" s="19">
        <f>'orig. data'!C$18</f>
        <v>0.0772461215</v>
      </c>
      <c r="I83" s="3">
        <f>'orig. data'!C96</f>
        <v>0.059552316</v>
      </c>
      <c r="J83" s="3">
        <f>'orig. data'!P96</f>
        <v>0.0338432826</v>
      </c>
      <c r="K83" s="19">
        <f>'orig. data'!P$18</f>
        <v>0.0538788117</v>
      </c>
      <c r="L83" s="5">
        <f>'orig. data'!B96</f>
        <v>261</v>
      </c>
      <c r="M83" s="11">
        <f>'orig. data'!F96</f>
        <v>0.3946581703</v>
      </c>
      <c r="N83" s="9"/>
      <c r="O83" s="5">
        <f>'orig. data'!O96</f>
        <v>2672</v>
      </c>
      <c r="P83" s="11">
        <f>'orig. data'!S96</f>
        <v>0.000569337</v>
      </c>
      <c r="Q83" s="9"/>
      <c r="R83" s="11">
        <f>'orig. data'!AB96</f>
        <v>0.0353798428</v>
      </c>
    </row>
    <row r="84" spans="1:18" ht="12.75">
      <c r="A84" s="31" t="str">
        <f ca="1" t="shared" si="1"/>
        <v>River East E (d)</v>
      </c>
      <c r="B84" t="s">
        <v>191</v>
      </c>
      <c r="C84" t="str">
        <f>'orig. data'!AF97</f>
        <v> </v>
      </c>
      <c r="D84" t="str">
        <f>'orig. data'!AG97</f>
        <v> </v>
      </c>
      <c r="E84" t="str">
        <f ca="1">IF(CELL("contents",F84)="d","d",IF(CELL("contents",G84)="d","d",IF(CELL("contents",'orig. data'!AH97)="d","d","")))</f>
        <v>d</v>
      </c>
      <c r="F84" t="str">
        <f>'orig. data'!AI97</f>
        <v> </v>
      </c>
      <c r="G84" t="str">
        <f>'orig. data'!AJ97</f>
        <v> </v>
      </c>
      <c r="H84" s="19">
        <f>'orig. data'!C$18</f>
        <v>0.0772461215</v>
      </c>
      <c r="I84" s="3">
        <f>'orig. data'!C97</f>
        <v>0.0741207631</v>
      </c>
      <c r="J84" s="3">
        <f>'orig. data'!P97</f>
        <v>0.0507249251</v>
      </c>
      <c r="K84" s="19">
        <f>'orig. data'!P$18</f>
        <v>0.0538788117</v>
      </c>
      <c r="L84" s="5">
        <f>'orig. data'!B97</f>
        <v>959</v>
      </c>
      <c r="M84" s="11">
        <f>'orig. data'!F97</f>
        <v>0.9015300002</v>
      </c>
      <c r="N84" s="9"/>
      <c r="O84" s="5">
        <f>'orig. data'!O97</f>
        <v>7954</v>
      </c>
      <c r="P84" s="11">
        <f>'orig. data'!S97</f>
        <v>0.4417712972</v>
      </c>
      <c r="Q84" s="9"/>
      <c r="R84" s="11">
        <f>'orig. data'!AB97</f>
        <v>0.0057705804</v>
      </c>
    </row>
    <row r="85" spans="1:18" ht="12.75">
      <c r="A85" s="31" t="str">
        <f ca="1" t="shared" si="1"/>
        <v>River East W (d)</v>
      </c>
      <c r="B85" t="s">
        <v>193</v>
      </c>
      <c r="C85" t="str">
        <f>'orig. data'!AF98</f>
        <v> </v>
      </c>
      <c r="D85" t="str">
        <f>'orig. data'!AG98</f>
        <v> </v>
      </c>
      <c r="E85" t="str">
        <f ca="1">IF(CELL("contents",F85)="d","d",IF(CELL("contents",G85)="d","d",IF(CELL("contents",'orig. data'!AH98)="d","d","")))</f>
        <v>d</v>
      </c>
      <c r="F85" t="str">
        <f>'orig. data'!AI98</f>
        <v> </v>
      </c>
      <c r="G85" t="str">
        <f>'orig. data'!AJ98</f>
        <v> </v>
      </c>
      <c r="H85" s="19">
        <f>'orig. data'!C$18</f>
        <v>0.0772461215</v>
      </c>
      <c r="I85" s="3">
        <f>'orig. data'!C98</f>
        <v>0.0757650687</v>
      </c>
      <c r="J85" s="3">
        <f>'orig. data'!P98</f>
        <v>0.0452449288</v>
      </c>
      <c r="K85" s="19">
        <f>'orig. data'!P$18</f>
        <v>0.0538788117</v>
      </c>
      <c r="L85" s="5">
        <f>'orig. data'!B98</f>
        <v>1343</v>
      </c>
      <c r="M85" s="11">
        <f>'orig. data'!F98</f>
        <v>0.6970765815</v>
      </c>
      <c r="N85" s="9"/>
      <c r="O85" s="5">
        <f>'orig. data'!O98</f>
        <v>11460</v>
      </c>
      <c r="P85" s="11">
        <f>'orig. data'!S98</f>
        <v>0.0115156935</v>
      </c>
      <c r="Q85" s="9"/>
      <c r="R85" s="11">
        <f>'orig. data'!AB98</f>
        <v>8.3871465E-07</v>
      </c>
    </row>
    <row r="86" spans="1:18" ht="12.75">
      <c r="A86" s="31" t="str">
        <f ca="1" t="shared" si="1"/>
        <v>River East S (y,d)</v>
      </c>
      <c r="B86" t="s">
        <v>194</v>
      </c>
      <c r="C86" t="str">
        <f>'orig. data'!AF99</f>
        <v>y</v>
      </c>
      <c r="D86" t="str">
        <f>'orig. data'!AG99</f>
        <v> </v>
      </c>
      <c r="E86" t="str">
        <f ca="1">IF(CELL("contents",F86)="d","d",IF(CELL("contents",G86)="d","d",IF(CELL("contents",'orig. data'!AH99)="d","d","")))</f>
        <v>d</v>
      </c>
      <c r="F86" t="str">
        <f>'orig. data'!AI99</f>
        <v> </v>
      </c>
      <c r="G86" t="str">
        <f>'orig. data'!AJ99</f>
        <v> </v>
      </c>
      <c r="H86" s="19">
        <f>'orig. data'!C$18</f>
        <v>0.0772461215</v>
      </c>
      <c r="I86" s="3">
        <f>'orig. data'!C99</f>
        <v>0.1077991819</v>
      </c>
      <c r="J86" s="3">
        <f>'orig. data'!P99</f>
        <v>0.0595908796</v>
      </c>
      <c r="K86" s="19">
        <f>'orig. data'!P$18</f>
        <v>0.0538788117</v>
      </c>
      <c r="L86" s="5">
        <f>'orig. data'!B99</f>
        <v>722</v>
      </c>
      <c r="M86" s="11">
        <f>'orig. data'!F99</f>
        <v>0.0007273211</v>
      </c>
      <c r="N86" s="9"/>
      <c r="O86" s="5">
        <f>'orig. data'!O99</f>
        <v>5233</v>
      </c>
      <c r="P86" s="11">
        <f>'orig. data'!S99</f>
        <v>0.2336682134</v>
      </c>
      <c r="Q86" s="9"/>
      <c r="R86" s="11">
        <f>'orig. data'!AB99</f>
        <v>7.0256998E-06</v>
      </c>
    </row>
    <row r="87" spans="1:18" ht="12.75">
      <c r="A87" s="31">
        <f ca="1" t="shared" si="1"/>
      </c>
      <c r="H87" s="19"/>
      <c r="I87" s="3"/>
      <c r="J87" s="3"/>
      <c r="K87" s="19"/>
      <c r="L87" s="5"/>
      <c r="M87" s="11"/>
      <c r="N87" s="9"/>
      <c r="O87" s="5"/>
      <c r="P87" s="11"/>
      <c r="Q87" s="9"/>
      <c r="R87" s="11"/>
    </row>
    <row r="88" spans="1:18" ht="12.75">
      <c r="A88" s="31" t="str">
        <f ca="1" t="shared" si="1"/>
        <v>Seven Oaks N</v>
      </c>
      <c r="B88" t="s">
        <v>143</v>
      </c>
      <c r="C88" t="str">
        <f>'orig. data'!AF100</f>
        <v> </v>
      </c>
      <c r="D88" t="str">
        <f>'orig. data'!AG100</f>
        <v> </v>
      </c>
      <c r="E88">
        <f ca="1">IF(CELL("contents",F88)="d","d",IF(CELL("contents",G88)="d","d",IF(CELL("contents",'orig. data'!AH100)="d","d","")))</f>
      </c>
      <c r="F88" t="str">
        <f>'orig. data'!AI100</f>
        <v> </v>
      </c>
      <c r="G88" t="str">
        <f>'orig. data'!AJ100</f>
        <v> </v>
      </c>
      <c r="H88" s="19">
        <f>'orig. data'!C$18</f>
        <v>0.0772461215</v>
      </c>
      <c r="I88" s="3">
        <f>'orig. data'!C100</f>
        <v>0.0687446972</v>
      </c>
      <c r="J88" s="3">
        <f>'orig. data'!P100</f>
        <v>0.0508079678</v>
      </c>
      <c r="K88" s="19">
        <f>'orig. data'!P$18</f>
        <v>0.0538788117</v>
      </c>
      <c r="L88" s="5">
        <f>'orig. data'!B100</f>
        <v>137</v>
      </c>
      <c r="M88" s="11">
        <f>'orig. data'!F100</f>
        <v>0.812987382</v>
      </c>
      <c r="N88" s="9"/>
      <c r="O88" s="5">
        <f>'orig. data'!O100</f>
        <v>1261</v>
      </c>
      <c r="P88" s="11">
        <f>'orig. data'!S100</f>
        <v>0.6604683083</v>
      </c>
      <c r="Q88" s="9"/>
      <c r="R88" s="11">
        <f>'orig. data'!AB100</f>
        <v>0.2806062738</v>
      </c>
    </row>
    <row r="89" spans="1:18" ht="12.75">
      <c r="A89" s="31" t="str">
        <f ca="1" t="shared" si="1"/>
        <v>Seven Oaks W (d)</v>
      </c>
      <c r="B89" t="s">
        <v>165</v>
      </c>
      <c r="C89" t="str">
        <f>'orig. data'!AF101</f>
        <v> </v>
      </c>
      <c r="D89" t="str">
        <f>'orig. data'!AG101</f>
        <v> </v>
      </c>
      <c r="E89" t="str">
        <f ca="1">IF(CELL("contents",F89)="d","d",IF(CELL("contents",G89)="d","d",IF(CELL("contents",'orig. data'!AH101)="d","d","")))</f>
        <v>d</v>
      </c>
      <c r="F89" t="str">
        <f>'orig. data'!AI101</f>
        <v> </v>
      </c>
      <c r="G89" t="str">
        <f>'orig. data'!AJ101</f>
        <v> </v>
      </c>
      <c r="H89" s="19">
        <f>'orig. data'!C$18</f>
        <v>0.0772461215</v>
      </c>
      <c r="I89" s="3">
        <f>'orig. data'!C101</f>
        <v>0.0745846563</v>
      </c>
      <c r="J89" s="3">
        <f>'orig. data'!P101</f>
        <v>0.045034106</v>
      </c>
      <c r="K89" s="19">
        <f>'orig. data'!P$18</f>
        <v>0.0538788117</v>
      </c>
      <c r="L89" s="5">
        <f>'orig. data'!B101</f>
        <v>826</v>
      </c>
      <c r="M89" s="11">
        <f>'orig. data'!F101</f>
        <v>0.8702734766</v>
      </c>
      <c r="N89" s="9"/>
      <c r="O89" s="5">
        <f>'orig. data'!O101</f>
        <v>5933</v>
      </c>
      <c r="P89" s="11">
        <f>'orig. data'!S101</f>
        <v>0.0426804597</v>
      </c>
      <c r="Q89" s="9"/>
      <c r="R89" s="11">
        <f>'orig. data'!AB101</f>
        <v>0.0007800236</v>
      </c>
    </row>
    <row r="90" spans="1:18" ht="12.75">
      <c r="A90" s="31" t="str">
        <f ca="1" t="shared" si="1"/>
        <v>Seven Oaks E (d)</v>
      </c>
      <c r="B90" t="s">
        <v>166</v>
      </c>
      <c r="C90" t="str">
        <f>'orig. data'!AF102</f>
        <v> </v>
      </c>
      <c r="D90" t="str">
        <f>'orig. data'!AG102</f>
        <v> </v>
      </c>
      <c r="E90" t="str">
        <f ca="1">IF(CELL("contents",F90)="d","d",IF(CELL("contents",G90)="d","d",IF(CELL("contents",'orig. data'!AH102)="d","d","")))</f>
        <v>d</v>
      </c>
      <c r="F90" t="str">
        <f>'orig. data'!AI102</f>
        <v> </v>
      </c>
      <c r="G90" t="str">
        <f>'orig. data'!AJ102</f>
        <v> </v>
      </c>
      <c r="H90" s="19">
        <f>'orig. data'!C$18</f>
        <v>0.0772461215</v>
      </c>
      <c r="I90" s="3">
        <f>'orig. data'!C102</f>
        <v>0.0687561078</v>
      </c>
      <c r="J90" s="3">
        <f>'orig. data'!P102</f>
        <v>0.0536277114</v>
      </c>
      <c r="K90" s="19">
        <f>'orig. data'!P$18</f>
        <v>0.0538788117</v>
      </c>
      <c r="L90" s="5">
        <f>'orig. data'!B102</f>
        <v>1379</v>
      </c>
      <c r="M90" s="11">
        <f>'orig. data'!F102</f>
        <v>0.5408665872</v>
      </c>
      <c r="N90" s="9"/>
      <c r="O90" s="5">
        <f>'orig. data'!O102</f>
        <v>9573</v>
      </c>
      <c r="P90" s="11">
        <f>'orig. data'!S102</f>
        <v>0.9465988051</v>
      </c>
      <c r="Q90" s="9"/>
      <c r="R90" s="11">
        <f>'orig. data'!AB102</f>
        <v>0.0192248469</v>
      </c>
    </row>
    <row r="91" spans="1:18" ht="12.75">
      <c r="A91" s="31">
        <f ca="1" t="shared" si="1"/>
      </c>
      <c r="H91" s="19"/>
      <c r="I91" s="3"/>
      <c r="J91" s="3"/>
      <c r="K91" s="19"/>
      <c r="L91" s="5"/>
      <c r="M91" s="11"/>
      <c r="N91" s="9"/>
      <c r="O91" s="5"/>
      <c r="P91" s="11"/>
      <c r="Q91" s="9"/>
      <c r="R91" s="11"/>
    </row>
    <row r="92" spans="1:18" ht="12.75">
      <c r="A92" s="31" t="str">
        <f ca="1" t="shared" si="1"/>
        <v>St. James - Assiniboia W (d)</v>
      </c>
      <c r="B92" t="s">
        <v>210</v>
      </c>
      <c r="C92" t="str">
        <f>'orig. data'!AF103</f>
        <v> </v>
      </c>
      <c r="D92" t="str">
        <f>'orig. data'!AG103</f>
        <v> </v>
      </c>
      <c r="E92" t="str">
        <f ca="1">IF(CELL("contents",F92)="d","d",IF(CELL("contents",G92)="d","d",IF(CELL("contents",'orig. data'!AH103)="d","d","")))</f>
        <v>d</v>
      </c>
      <c r="F92" t="str">
        <f>'orig. data'!AI103</f>
        <v> </v>
      </c>
      <c r="G92" t="str">
        <f>'orig. data'!AJ103</f>
        <v> </v>
      </c>
      <c r="H92" s="19">
        <f>'orig. data'!C$18</f>
        <v>0.0772461215</v>
      </c>
      <c r="I92" s="3">
        <f>'orig. data'!C103</f>
        <v>0.0706730267</v>
      </c>
      <c r="J92" s="3">
        <f>'orig. data'!P103</f>
        <v>0.0452868941</v>
      </c>
      <c r="K92" s="19">
        <f>'orig. data'!P$18</f>
        <v>0.0538788117</v>
      </c>
      <c r="L92" s="5">
        <f>'orig. data'!B103</f>
        <v>1413</v>
      </c>
      <c r="M92" s="11">
        <f>'orig. data'!F103</f>
        <v>0.7597207953</v>
      </c>
      <c r="N92" s="9"/>
      <c r="O92" s="5">
        <f>'orig. data'!O103</f>
        <v>9428</v>
      </c>
      <c r="P92" s="11">
        <f>'orig. data'!S103</f>
        <v>0.0192235471</v>
      </c>
      <c r="Q92" s="9"/>
      <c r="R92" s="11">
        <f>'orig. data'!AB103</f>
        <v>0.0001217222</v>
      </c>
    </row>
    <row r="93" spans="1:18" ht="12.75">
      <c r="A93" s="31" t="str">
        <f ca="1" t="shared" si="1"/>
        <v>St. James - Assiniboia E (d)</v>
      </c>
      <c r="B93" t="s">
        <v>167</v>
      </c>
      <c r="C93" t="str">
        <f>'orig. data'!AF104</f>
        <v> </v>
      </c>
      <c r="D93" t="str">
        <f>'orig. data'!AG104</f>
        <v> </v>
      </c>
      <c r="E93" t="str">
        <f ca="1">IF(CELL("contents",F93)="d","d",IF(CELL("contents",G93)="d","d",IF(CELL("contents",'orig. data'!AH104)="d","d","")))</f>
        <v>d</v>
      </c>
      <c r="F93" t="str">
        <f>'orig. data'!AI104</f>
        <v> </v>
      </c>
      <c r="G93" t="str">
        <f>'orig. data'!AJ104</f>
        <v> </v>
      </c>
      <c r="H93" s="19">
        <f>'orig. data'!C$18</f>
        <v>0.0772461215</v>
      </c>
      <c r="I93" s="3">
        <f>'orig. data'!C104</f>
        <v>0.0811797981</v>
      </c>
      <c r="J93" s="3">
        <f>'orig. data'!P104</f>
        <v>0.0540851802</v>
      </c>
      <c r="K93" s="19">
        <f>'orig. data'!P$18</f>
        <v>0.0538788117</v>
      </c>
      <c r="L93" s="5">
        <f>'orig. data'!B104</f>
        <v>1135</v>
      </c>
      <c r="M93" s="11">
        <f>'orig. data'!F104</f>
        <v>0.2733396932</v>
      </c>
      <c r="N93" s="9"/>
      <c r="O93" s="5">
        <f>'orig. data'!O104</f>
        <v>7881</v>
      </c>
      <c r="P93" s="11">
        <f>'orig. data'!S104</f>
        <v>0.9568625328</v>
      </c>
      <c r="Q93" s="9"/>
      <c r="R93" s="11">
        <f>'orig. data'!AB104</f>
        <v>0.000138078</v>
      </c>
    </row>
    <row r="94" spans="1:18" ht="12.75">
      <c r="A94" s="31">
        <f ca="1" t="shared" si="1"/>
      </c>
      <c r="H94" s="19"/>
      <c r="I94" s="3"/>
      <c r="J94" s="3"/>
      <c r="K94" s="19"/>
      <c r="L94" s="5"/>
      <c r="M94" s="11"/>
      <c r="N94" s="9"/>
      <c r="O94" s="5"/>
      <c r="P94" s="11"/>
      <c r="Q94" s="9"/>
      <c r="R94" s="11"/>
    </row>
    <row r="95" spans="1:18" ht="12.75">
      <c r="A95" s="31" t="str">
        <f ca="1" t="shared" si="1"/>
        <v>Inkster West (n)</v>
      </c>
      <c r="B95" t="s">
        <v>211</v>
      </c>
      <c r="C95" t="str">
        <f>'orig. data'!AF105</f>
        <v> </v>
      </c>
      <c r="D95" t="str">
        <f>'orig. data'!AG105</f>
        <v>n</v>
      </c>
      <c r="E95">
        <f ca="1">IF(CELL("contents",F95)="d","d",IF(CELL("contents",G95)="d","d",IF(CELL("contents",'orig. data'!AH105)="d","d","")))</f>
      </c>
      <c r="F95" t="str">
        <f>'orig. data'!AI105</f>
        <v> </v>
      </c>
      <c r="G95" t="str">
        <f>'orig. data'!AJ105</f>
        <v> </v>
      </c>
      <c r="H95" s="19">
        <f>'orig. data'!C$18</f>
        <v>0.0772461215</v>
      </c>
      <c r="I95" s="3">
        <f>'orig. data'!C105</f>
        <v>0.0502561825</v>
      </c>
      <c r="J95" s="3">
        <f>'orig. data'!P105</f>
        <v>0.0379318876</v>
      </c>
      <c r="K95" s="19">
        <f>'orig. data'!P$18</f>
        <v>0.0538788117</v>
      </c>
      <c r="L95" s="5">
        <f>'orig. data'!B105</f>
        <v>536</v>
      </c>
      <c r="M95" s="11">
        <f>'orig. data'!F105</f>
        <v>0.0932379876</v>
      </c>
      <c r="N95" s="9"/>
      <c r="O95" s="5">
        <f>'orig. data'!O105</f>
        <v>4862</v>
      </c>
      <c r="P95" s="11">
        <f>'orig. data'!S105</f>
        <v>0.0015116034</v>
      </c>
      <c r="Q95" s="9"/>
      <c r="R95" s="11">
        <f>'orig. data'!AB105</f>
        <v>0.2449048958</v>
      </c>
    </row>
    <row r="96" spans="1:18" ht="12.75">
      <c r="A96" s="31" t="str">
        <f ca="1" t="shared" si="1"/>
        <v>Inkster East (n)</v>
      </c>
      <c r="B96" t="s">
        <v>212</v>
      </c>
      <c r="C96" t="str">
        <f>'orig. data'!AF106</f>
        <v> </v>
      </c>
      <c r="D96" t="str">
        <f>'orig. data'!AG106</f>
        <v>n</v>
      </c>
      <c r="E96">
        <f ca="1">IF(CELL("contents",F96)="d","d",IF(CELL("contents",G96)="d","d",IF(CELL("contents",'orig. data'!AH106)="d","d","")))</f>
      </c>
      <c r="F96" t="str">
        <f>'orig. data'!AI106</f>
        <v> </v>
      </c>
      <c r="G96" t="str">
        <f>'orig. data'!AJ106</f>
        <v> </v>
      </c>
      <c r="H96" s="19">
        <f>'orig. data'!C$18</f>
        <v>0.0772461215</v>
      </c>
      <c r="I96" s="3">
        <f>'orig. data'!C106</f>
        <v>0.0838027902</v>
      </c>
      <c r="J96" s="3">
        <f>'orig. data'!P106</f>
        <v>0.0688450244</v>
      </c>
      <c r="K96" s="19">
        <f>'orig. data'!P$18</f>
        <v>0.0538788117</v>
      </c>
      <c r="L96" s="5">
        <f>'orig. data'!B106</f>
        <v>564</v>
      </c>
      <c r="M96" s="11">
        <f>'orig. data'!F106</f>
        <v>0.293333223</v>
      </c>
      <c r="N96" s="9"/>
      <c r="O96" s="5">
        <f>'orig. data'!O106</f>
        <v>3795</v>
      </c>
      <c r="P96" s="11">
        <f>'orig. data'!S106</f>
        <v>0.0044631187</v>
      </c>
      <c r="Q96" s="9"/>
      <c r="R96" s="11">
        <f>'orig. data'!AB106</f>
        <v>0.1818034155</v>
      </c>
    </row>
    <row r="97" spans="1:18" ht="12.75">
      <c r="A97" s="31">
        <f ca="1" t="shared" si="1"/>
      </c>
      <c r="H97" s="19"/>
      <c r="I97" s="3"/>
      <c r="J97" s="3"/>
      <c r="K97" s="19"/>
      <c r="L97" s="5"/>
      <c r="M97" s="11"/>
      <c r="N97" s="9"/>
      <c r="O97" s="5"/>
      <c r="P97" s="11"/>
      <c r="Q97" s="9"/>
      <c r="R97" s="11"/>
    </row>
    <row r="98" spans="1:18" ht="12.75">
      <c r="A98" s="31" t="str">
        <f ca="1" t="shared" si="1"/>
        <v>Downtown W (d)</v>
      </c>
      <c r="B98" t="s">
        <v>168</v>
      </c>
      <c r="C98" t="str">
        <f>'orig. data'!AF107</f>
        <v> </v>
      </c>
      <c r="D98" t="str">
        <f>'orig. data'!AG107</f>
        <v> </v>
      </c>
      <c r="E98" t="str">
        <f ca="1">IF(CELL("contents",F98)="d","d",IF(CELL("contents",G98)="d","d",IF(CELL("contents",'orig. data'!AH107)="d","d","")))</f>
        <v>d</v>
      </c>
      <c r="F98" t="str">
        <f>'orig. data'!AI107</f>
        <v> </v>
      </c>
      <c r="G98" t="str">
        <f>'orig. data'!AJ107</f>
        <v> </v>
      </c>
      <c r="H98" s="19">
        <f>'orig. data'!C$18</f>
        <v>0.0772461215</v>
      </c>
      <c r="I98" s="3">
        <f>'orig. data'!C107</f>
        <v>0.0864107972</v>
      </c>
      <c r="J98" s="3">
        <f>'orig. data'!P107</f>
        <v>0.0587779245</v>
      </c>
      <c r="K98" s="19">
        <f>'orig. data'!P$18</f>
        <v>0.0538788117</v>
      </c>
      <c r="L98" s="5">
        <f>'orig. data'!B107</f>
        <v>1405</v>
      </c>
      <c r="M98" s="11">
        <f>'orig. data'!F107</f>
        <v>0.0816756945</v>
      </c>
      <c r="N98" s="9"/>
      <c r="O98" s="5">
        <f>'orig. data'!O107</f>
        <v>10807</v>
      </c>
      <c r="P98" s="11">
        <f>'orig. data'!S107</f>
        <v>0.2090765577</v>
      </c>
      <c r="Q98" s="9"/>
      <c r="R98" s="11">
        <f>'orig. data'!AB107</f>
        <v>0.0002628265</v>
      </c>
    </row>
    <row r="99" spans="1:18" ht="12.75">
      <c r="A99" s="31" t="str">
        <f ca="1" t="shared" si="1"/>
        <v>Downtown E (y,n,d)</v>
      </c>
      <c r="B99" t="s">
        <v>213</v>
      </c>
      <c r="C99" t="str">
        <f>'orig. data'!AF108</f>
        <v>y</v>
      </c>
      <c r="D99" t="str">
        <f>'orig. data'!AG108</f>
        <v>n</v>
      </c>
      <c r="E99" t="str">
        <f ca="1">IF(CELL("contents",F99)="d","d",IF(CELL("contents",G99)="d","d",IF(CELL("contents",'orig. data'!AH108)="d","d","")))</f>
        <v>d</v>
      </c>
      <c r="F99" t="str">
        <f>'orig. data'!AI108</f>
        <v> </v>
      </c>
      <c r="G99" t="str">
        <f>'orig. data'!AJ108</f>
        <v> </v>
      </c>
      <c r="H99" s="19">
        <f>'orig. data'!C$18</f>
        <v>0.0772461215</v>
      </c>
      <c r="I99" s="3">
        <f>'orig. data'!C108</f>
        <v>0.1199039314</v>
      </c>
      <c r="J99" s="3">
        <f>'orig. data'!P108</f>
        <v>0.0867951709</v>
      </c>
      <c r="K99" s="19">
        <f>'orig. data'!P$18</f>
        <v>0.0538788117</v>
      </c>
      <c r="L99" s="5">
        <f>'orig. data'!B108</f>
        <v>1431</v>
      </c>
      <c r="M99" s="11">
        <f>'orig. data'!F108</f>
        <v>2.8257917E-08</v>
      </c>
      <c r="N99" s="9"/>
      <c r="O99" s="5">
        <f>'orig. data'!O108</f>
        <v>9278</v>
      </c>
      <c r="P99" s="11">
        <f>'orig. data'!S108</f>
        <v>9.602712E-13</v>
      </c>
      <c r="Q99" s="9"/>
      <c r="R99" s="11">
        <f>'orig. data'!AB108</f>
        <v>0.000841914</v>
      </c>
    </row>
    <row r="100" spans="1:18" ht="12.75">
      <c r="A100" s="31">
        <f ca="1" t="shared" si="1"/>
      </c>
      <c r="H100" s="19"/>
      <c r="I100" s="3"/>
      <c r="J100" s="3"/>
      <c r="K100" s="19"/>
      <c r="L100" s="5"/>
      <c r="M100" s="11"/>
      <c r="N100" s="9"/>
      <c r="O100" s="5"/>
      <c r="P100" s="11"/>
      <c r="Q100" s="9"/>
      <c r="R100" s="11"/>
    </row>
    <row r="101" spans="1:18" ht="12.75">
      <c r="A101" s="31" t="str">
        <f ca="1" t="shared" si="1"/>
        <v>Point Douglas N (d)</v>
      </c>
      <c r="B101" t="s">
        <v>214</v>
      </c>
      <c r="C101" t="str">
        <f>'orig. data'!AF109</f>
        <v> </v>
      </c>
      <c r="D101" t="str">
        <f>'orig. data'!AG109</f>
        <v> </v>
      </c>
      <c r="E101" t="str">
        <f ca="1">IF(CELL("contents",F101)="d","d",IF(CELL("contents",G101)="d","d",IF(CELL("contents",'orig. data'!AH109)="d","d","")))</f>
        <v>d</v>
      </c>
      <c r="F101" t="str">
        <f>'orig. data'!AI109</f>
        <v> </v>
      </c>
      <c r="G101" t="str">
        <f>'orig. data'!AJ109</f>
        <v> </v>
      </c>
      <c r="H101" s="19">
        <f>'orig. data'!C$18</f>
        <v>0.0772461215</v>
      </c>
      <c r="I101" s="3">
        <f>'orig. data'!C109</f>
        <v>0.0929175246</v>
      </c>
      <c r="J101" s="3">
        <f>'orig. data'!P109</f>
        <v>0.0614350219</v>
      </c>
      <c r="K101" s="19">
        <f>'orig. data'!P$18</f>
        <v>0.0538788117</v>
      </c>
      <c r="L101" s="5">
        <f>'orig. data'!B109</f>
        <v>1151</v>
      </c>
      <c r="M101" s="11">
        <f>'orig. data'!F109</f>
        <v>0.020532588</v>
      </c>
      <c r="N101" s="9"/>
      <c r="O101" s="5">
        <f>'orig. data'!O109</f>
        <v>7468</v>
      </c>
      <c r="P101" s="11">
        <f>'orig. data'!S109</f>
        <v>0.0745325371</v>
      </c>
      <c r="Q101" s="9"/>
      <c r="R101" s="11">
        <f>'orig. data'!AB109</f>
        <v>0.0003183808</v>
      </c>
    </row>
    <row r="102" spans="1:18" ht="12.75">
      <c r="A102" s="31" t="str">
        <f ca="1" t="shared" si="1"/>
        <v>Point Douglas S (n)</v>
      </c>
      <c r="B102" t="s">
        <v>215</v>
      </c>
      <c r="C102" t="str">
        <f>'orig. data'!AF110</f>
        <v> </v>
      </c>
      <c r="D102" t="str">
        <f>'orig. data'!AG110</f>
        <v>n</v>
      </c>
      <c r="E102">
        <f ca="1">IF(CELL("contents",F102)="d","d",IF(CELL("contents",G102)="d","d",IF(CELL("contents",'orig. data'!AH110)="d","d","")))</f>
      </c>
      <c r="F102" t="str">
        <f>'orig. data'!AI110</f>
        <v> </v>
      </c>
      <c r="G102" t="str">
        <f>'orig. data'!AJ110</f>
        <v> </v>
      </c>
      <c r="H102" s="19">
        <f>'orig. data'!C$18</f>
        <v>0.0772461215</v>
      </c>
      <c r="I102" s="3">
        <f>'orig. data'!C110</f>
        <v>0.0870886525</v>
      </c>
      <c r="J102" s="3">
        <f>'orig. data'!P110</f>
        <v>0.0848272911</v>
      </c>
      <c r="K102" s="19">
        <f>'orig. data'!P$18</f>
        <v>0.0538788117</v>
      </c>
      <c r="L102" s="5">
        <f>'orig. data'!B110</f>
        <v>702</v>
      </c>
      <c r="M102" s="11">
        <f>'orig. data'!F110</f>
        <v>0.1453202347</v>
      </c>
      <c r="N102" s="9"/>
      <c r="O102" s="5">
        <f>'orig. data'!O110</f>
        <v>3635</v>
      </c>
      <c r="P102" s="11">
        <f>'orig. data'!S110</f>
        <v>1.2301174E-08</v>
      </c>
      <c r="Q102" s="9"/>
      <c r="R102" s="11">
        <f>'orig. data'!AB110</f>
        <v>0.844597814</v>
      </c>
    </row>
    <row r="103" spans="1:18" ht="12.75">
      <c r="A103" s="31">
        <f ca="1" t="shared" si="1"/>
      </c>
      <c r="H103" s="19"/>
      <c r="I103" s="3"/>
      <c r="J103" s="3"/>
      <c r="K103" s="19"/>
      <c r="L103" s="5"/>
      <c r="M103" s="11"/>
      <c r="N103" s="9"/>
      <c r="O103" s="5"/>
      <c r="P103" s="11"/>
      <c r="Q103" s="9"/>
      <c r="R103" s="11"/>
    </row>
    <row r="104" spans="1:18" s="35" customFormat="1" ht="12.75">
      <c r="A104" s="31" t="str">
        <f ca="1" t="shared" si="1"/>
        <v>Winnipeg (d)</v>
      </c>
      <c r="B104" s="35" t="s">
        <v>121</v>
      </c>
      <c r="C104" s="35" t="str">
        <f>'orig. data'!AF8</f>
        <v> </v>
      </c>
      <c r="D104" s="35" t="str">
        <f>'orig. data'!AG8</f>
        <v> </v>
      </c>
      <c r="E104" t="str">
        <f ca="1">IF(CELL("contents",F104)="d","d",IF(CELL("contents",G104)="d","d",IF(CELL("contents",'orig. data'!AH8)="d","d","")))</f>
        <v>d</v>
      </c>
      <c r="F104" s="35" t="str">
        <f>'orig. data'!AI8</f>
        <v> </v>
      </c>
      <c r="G104" s="35" t="str">
        <f>'orig. data'!AJ8</f>
        <v> </v>
      </c>
      <c r="H104" s="36">
        <f>'orig. data'!C$18</f>
        <v>0.0772461215</v>
      </c>
      <c r="I104" s="37">
        <f>'orig. data'!C8</f>
        <v>0.0784385012</v>
      </c>
      <c r="J104" s="37">
        <f>'orig. data'!P8</f>
        <v>0.0519358681</v>
      </c>
      <c r="K104" s="36">
        <f>'orig. data'!P$18</f>
        <v>0.0538788117</v>
      </c>
      <c r="L104" s="38">
        <f>'orig. data'!B8</f>
        <v>23862</v>
      </c>
      <c r="M104" s="39">
        <f>'orig. data'!F8</f>
        <v>0.6685921823</v>
      </c>
      <c r="N104" s="9"/>
      <c r="O104" s="38">
        <f>'orig. data'!O8</f>
        <v>186993</v>
      </c>
      <c r="P104" s="39">
        <f>'orig. data'!S8</f>
        <v>0.169043614</v>
      </c>
      <c r="Q104" s="9"/>
      <c r="R104" s="39">
        <f>'orig. data'!AB8</f>
        <v>2.200652E-35</v>
      </c>
    </row>
    <row r="105" spans="1:18" s="35" customFormat="1" ht="12.75">
      <c r="A105" s="31" t="str">
        <f ca="1" t="shared" si="1"/>
        <v>Manitoba (d)</v>
      </c>
      <c r="B105" s="35" t="s">
        <v>122</v>
      </c>
      <c r="C105" s="35" t="str">
        <f>'orig. data'!AF18</f>
        <v> </v>
      </c>
      <c r="D105" s="35" t="str">
        <f>'orig. data'!AG18</f>
        <v> </v>
      </c>
      <c r="E105" t="str">
        <f ca="1">IF(CELL("contents",F105)="d","d",IF(CELL("contents",G105)="d","d",IF(CELL("contents",'orig. data'!AH18)="d","d","")))</f>
        <v>d</v>
      </c>
      <c r="F105" s="35" t="str">
        <f>'orig. data'!AI18</f>
        <v> </v>
      </c>
      <c r="G105" s="35" t="str">
        <f>'orig. data'!AJ18</f>
        <v> </v>
      </c>
      <c r="H105" s="36">
        <f>'orig. data'!C$18</f>
        <v>0.0772461215</v>
      </c>
      <c r="I105" s="37">
        <f>'orig. data'!C18</f>
        <v>0.0772461215</v>
      </c>
      <c r="J105" s="37">
        <f>'orig. data'!P18</f>
        <v>0.0538788117</v>
      </c>
      <c r="K105" s="36">
        <f>'orig. data'!P$18</f>
        <v>0.0538788117</v>
      </c>
      <c r="L105" s="38">
        <f>'orig. data'!B18</f>
        <v>40272</v>
      </c>
      <c r="M105" s="39" t="str">
        <f>'orig. data'!F18</f>
        <v> </v>
      </c>
      <c r="N105" s="9"/>
      <c r="O105" s="38">
        <f>'orig. data'!O18</f>
        <v>332821</v>
      </c>
      <c r="P105" s="39" t="str">
        <f>'orig. data'!S18</f>
        <v> </v>
      </c>
      <c r="Q105" s="9"/>
      <c r="R105" s="39">
        <f>'orig. data'!AB18</f>
        <v>2.734752E-47</v>
      </c>
    </row>
    <row r="106" spans="8:18" ht="12.75">
      <c r="H106" s="19"/>
      <c r="I106" s="10"/>
      <c r="J106" s="10"/>
      <c r="K106" s="19"/>
      <c r="L106" s="5"/>
      <c r="M106" s="11"/>
      <c r="N106" s="33"/>
      <c r="O106" s="5"/>
      <c r="P106" s="11"/>
      <c r="Q106" s="33"/>
      <c r="R106" s="11"/>
    </row>
    <row r="108" ht="12.75">
      <c r="S108" t="s">
        <v>174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4.140625" style="0" customWidth="1"/>
  </cols>
  <sheetData>
    <row r="1" ht="12.75">
      <c r="A1" t="s">
        <v>277</v>
      </c>
    </row>
    <row r="3" spans="1:36" ht="12.75">
      <c r="A3" t="s">
        <v>0</v>
      </c>
      <c r="B3" t="s">
        <v>220</v>
      </c>
      <c r="C3" t="s">
        <v>221</v>
      </c>
      <c r="D3" t="s">
        <v>222</v>
      </c>
      <c r="E3" t="s">
        <v>223</v>
      </c>
      <c r="F3" t="s">
        <v>224</v>
      </c>
      <c r="G3" t="s">
        <v>225</v>
      </c>
      <c r="H3" t="s">
        <v>226</v>
      </c>
      <c r="I3" t="s">
        <v>227</v>
      </c>
      <c r="J3" t="s">
        <v>228</v>
      </c>
      <c r="K3" t="s">
        <v>229</v>
      </c>
      <c r="L3" t="s">
        <v>230</v>
      </c>
      <c r="M3" t="s">
        <v>231</v>
      </c>
      <c r="N3" t="s">
        <v>232</v>
      </c>
      <c r="O3" t="s">
        <v>233</v>
      </c>
      <c r="P3" t="s">
        <v>234</v>
      </c>
      <c r="Q3" t="s">
        <v>235</v>
      </c>
      <c r="R3" t="s">
        <v>236</v>
      </c>
      <c r="S3" t="s">
        <v>237</v>
      </c>
      <c r="T3" t="s">
        <v>238</v>
      </c>
      <c r="U3" t="s">
        <v>239</v>
      </c>
      <c r="V3" t="s">
        <v>240</v>
      </c>
      <c r="W3" t="s">
        <v>241</v>
      </c>
      <c r="X3" t="s">
        <v>242</v>
      </c>
      <c r="Y3" t="s">
        <v>243</v>
      </c>
      <c r="Z3" t="s">
        <v>244</v>
      </c>
      <c r="AA3" t="s">
        <v>245</v>
      </c>
      <c r="AB3" t="s">
        <v>246</v>
      </c>
      <c r="AC3" t="s">
        <v>247</v>
      </c>
      <c r="AD3" t="s">
        <v>248</v>
      </c>
      <c r="AE3" t="s">
        <v>249</v>
      </c>
      <c r="AF3" t="s">
        <v>250</v>
      </c>
      <c r="AG3" t="s">
        <v>251</v>
      </c>
      <c r="AH3" t="s">
        <v>252</v>
      </c>
      <c r="AI3" t="s">
        <v>253</v>
      </c>
      <c r="AJ3" t="s">
        <v>254</v>
      </c>
    </row>
    <row r="4" spans="1:36" ht="12.75">
      <c r="A4" t="s">
        <v>3</v>
      </c>
      <c r="B4">
        <v>1653</v>
      </c>
      <c r="C4">
        <v>0.0713015471</v>
      </c>
      <c r="D4">
        <v>0.0610423301</v>
      </c>
      <c r="E4">
        <v>0.0832850024</v>
      </c>
      <c r="F4">
        <v>0.3123492415</v>
      </c>
      <c r="G4">
        <v>0.1076830006</v>
      </c>
      <c r="H4">
        <v>0.0080711821</v>
      </c>
      <c r="I4">
        <v>-0.0801</v>
      </c>
      <c r="J4">
        <v>-0.2354</v>
      </c>
      <c r="K4">
        <v>0.0753</v>
      </c>
      <c r="L4">
        <v>0.9230437162</v>
      </c>
      <c r="M4">
        <v>0.7902316511</v>
      </c>
      <c r="N4">
        <v>1.0781771406</v>
      </c>
      <c r="O4">
        <v>15914</v>
      </c>
      <c r="P4">
        <v>0.0466080971</v>
      </c>
      <c r="Q4">
        <v>0.042741357</v>
      </c>
      <c r="R4">
        <v>0.0508246548</v>
      </c>
      <c r="S4">
        <v>0.0010359318</v>
      </c>
      <c r="T4">
        <v>0.0406560261</v>
      </c>
      <c r="U4">
        <v>0.0015983533</v>
      </c>
      <c r="V4">
        <v>-0.145</v>
      </c>
      <c r="W4">
        <v>-0.2316</v>
      </c>
      <c r="X4">
        <v>-0.0584</v>
      </c>
      <c r="Y4">
        <v>0.8650542877</v>
      </c>
      <c r="Z4">
        <v>0.793286928</v>
      </c>
      <c r="AA4">
        <v>0.9433143221</v>
      </c>
      <c r="AB4" s="44">
        <v>1.1133066E-06</v>
      </c>
      <c r="AC4">
        <v>-0.4251</v>
      </c>
      <c r="AD4">
        <v>-0.5962</v>
      </c>
      <c r="AE4">
        <v>-0.2541</v>
      </c>
      <c r="AF4" t="s">
        <v>174</v>
      </c>
      <c r="AG4" t="s">
        <v>269</v>
      </c>
      <c r="AH4" t="s">
        <v>270</v>
      </c>
      <c r="AI4" t="s">
        <v>174</v>
      </c>
      <c r="AJ4" t="s">
        <v>174</v>
      </c>
    </row>
    <row r="5" spans="1:36" ht="12.75">
      <c r="A5" t="s">
        <v>1</v>
      </c>
      <c r="B5">
        <v>2684</v>
      </c>
      <c r="C5">
        <v>0.070448035</v>
      </c>
      <c r="D5">
        <v>0.0629603176</v>
      </c>
      <c r="E5">
        <v>0.0788262484</v>
      </c>
      <c r="F5">
        <v>0.1081034937</v>
      </c>
      <c r="G5">
        <v>0.1426974665</v>
      </c>
      <c r="H5">
        <v>0.0072914999</v>
      </c>
      <c r="I5">
        <v>-0.0921</v>
      </c>
      <c r="J5">
        <v>-0.2045</v>
      </c>
      <c r="K5">
        <v>0.0202</v>
      </c>
      <c r="L5">
        <v>0.9119944621</v>
      </c>
      <c r="M5">
        <v>0.8150612148</v>
      </c>
      <c r="N5">
        <v>1.0204557446</v>
      </c>
      <c r="O5">
        <v>28086</v>
      </c>
      <c r="P5">
        <v>0.05132628</v>
      </c>
      <c r="Q5">
        <v>0.0481611502</v>
      </c>
      <c r="R5">
        <v>0.0546994207</v>
      </c>
      <c r="S5">
        <v>0.1350432715</v>
      </c>
      <c r="T5">
        <v>0.0551164281</v>
      </c>
      <c r="U5">
        <v>0.0014008627</v>
      </c>
      <c r="V5">
        <v>-0.0485</v>
      </c>
      <c r="W5">
        <v>-0.1122</v>
      </c>
      <c r="X5">
        <v>0.0151</v>
      </c>
      <c r="Y5">
        <v>0.9526245726</v>
      </c>
      <c r="Z5">
        <v>0.8938792201</v>
      </c>
      <c r="AA5">
        <v>1.0152306441</v>
      </c>
      <c r="AB5" s="44">
        <v>2.1138654E-07</v>
      </c>
      <c r="AC5">
        <v>-0.3167</v>
      </c>
      <c r="AD5">
        <v>-0.4363</v>
      </c>
      <c r="AE5">
        <v>-0.1971</v>
      </c>
      <c r="AF5" t="s">
        <v>174</v>
      </c>
      <c r="AG5" t="s">
        <v>174</v>
      </c>
      <c r="AH5" t="s">
        <v>270</v>
      </c>
      <c r="AI5" t="s">
        <v>174</v>
      </c>
      <c r="AJ5" t="s">
        <v>174</v>
      </c>
    </row>
    <row r="6" spans="1:36" ht="12.75">
      <c r="A6" t="s">
        <v>10</v>
      </c>
      <c r="B6">
        <v>2572</v>
      </c>
      <c r="C6">
        <v>0.076034693</v>
      </c>
      <c r="D6">
        <v>0.0684668685</v>
      </c>
      <c r="E6">
        <v>0.0844390092</v>
      </c>
      <c r="F6">
        <v>0.7676048894</v>
      </c>
      <c r="G6">
        <v>0.1792379471</v>
      </c>
      <c r="H6">
        <v>0.0083479435</v>
      </c>
      <c r="I6">
        <v>-0.0158</v>
      </c>
      <c r="J6">
        <v>-0.1206</v>
      </c>
      <c r="K6">
        <v>0.089</v>
      </c>
      <c r="L6">
        <v>0.9843172901</v>
      </c>
      <c r="M6">
        <v>0.8863470051</v>
      </c>
      <c r="N6">
        <v>1.0931164905</v>
      </c>
      <c r="O6">
        <v>21656</v>
      </c>
      <c r="P6">
        <v>0.0523533411</v>
      </c>
      <c r="Q6">
        <v>0.0491042747</v>
      </c>
      <c r="R6">
        <v>0.0558173873</v>
      </c>
      <c r="S6">
        <v>0.3796048363</v>
      </c>
      <c r="T6">
        <v>0.0720354636</v>
      </c>
      <c r="U6">
        <v>0.0018238287</v>
      </c>
      <c r="V6">
        <v>-0.0287</v>
      </c>
      <c r="W6">
        <v>-0.0928</v>
      </c>
      <c r="X6">
        <v>0.0353</v>
      </c>
      <c r="Y6">
        <v>0.9716870022</v>
      </c>
      <c r="Z6">
        <v>0.9113837729</v>
      </c>
      <c r="AA6">
        <v>1.0359802953</v>
      </c>
      <c r="AB6" s="44">
        <v>8.570014E-11</v>
      </c>
      <c r="AC6">
        <v>-0.3732</v>
      </c>
      <c r="AD6">
        <v>-0.4859</v>
      </c>
      <c r="AE6">
        <v>-0.2605</v>
      </c>
      <c r="AF6" t="s">
        <v>174</v>
      </c>
      <c r="AG6" t="s">
        <v>174</v>
      </c>
      <c r="AH6" t="s">
        <v>270</v>
      </c>
      <c r="AI6" t="s">
        <v>174</v>
      </c>
      <c r="AJ6" t="s">
        <v>174</v>
      </c>
    </row>
    <row r="7" spans="1:36" ht="12.75">
      <c r="A7" t="s">
        <v>9</v>
      </c>
      <c r="B7">
        <v>1785</v>
      </c>
      <c r="C7">
        <v>0.0798410639</v>
      </c>
      <c r="D7">
        <v>0.0695987275</v>
      </c>
      <c r="E7">
        <v>0.0915906902</v>
      </c>
      <c r="F7">
        <v>0.6371452158</v>
      </c>
      <c r="G7">
        <v>0.1322128852</v>
      </c>
      <c r="H7">
        <v>0.0086063258</v>
      </c>
      <c r="I7">
        <v>0.033</v>
      </c>
      <c r="J7">
        <v>-0.1043</v>
      </c>
      <c r="K7">
        <v>0.1703</v>
      </c>
      <c r="L7">
        <v>1.0335931738</v>
      </c>
      <c r="M7">
        <v>0.9009996376</v>
      </c>
      <c r="N7">
        <v>1.1856995323</v>
      </c>
      <c r="O7">
        <v>12631</v>
      </c>
      <c r="P7">
        <v>0.0513699097</v>
      </c>
      <c r="Q7">
        <v>0.0471788138</v>
      </c>
      <c r="R7">
        <v>0.0559333185</v>
      </c>
      <c r="S7">
        <v>0.2721423508</v>
      </c>
      <c r="T7">
        <v>0.0539941414</v>
      </c>
      <c r="U7">
        <v>0.0020675425</v>
      </c>
      <c r="V7">
        <v>-0.0477</v>
      </c>
      <c r="W7">
        <v>-0.1328</v>
      </c>
      <c r="X7">
        <v>0.0374</v>
      </c>
      <c r="Y7">
        <v>0.953434347</v>
      </c>
      <c r="Z7">
        <v>0.875646888</v>
      </c>
      <c r="AA7">
        <v>1.0381319988</v>
      </c>
      <c r="AB7" s="44">
        <v>1.9940131E-08</v>
      </c>
      <c r="AC7">
        <v>-0.441</v>
      </c>
      <c r="AD7">
        <v>-0.595</v>
      </c>
      <c r="AE7">
        <v>-0.287</v>
      </c>
      <c r="AF7" t="s">
        <v>174</v>
      </c>
      <c r="AG7" t="s">
        <v>174</v>
      </c>
      <c r="AH7" t="s">
        <v>270</v>
      </c>
      <c r="AI7" t="s">
        <v>174</v>
      </c>
      <c r="AJ7" t="s">
        <v>174</v>
      </c>
    </row>
    <row r="8" spans="1:36" ht="12.75">
      <c r="A8" t="s">
        <v>11</v>
      </c>
      <c r="B8">
        <v>23862</v>
      </c>
      <c r="C8">
        <v>0.0784385012</v>
      </c>
      <c r="D8">
        <v>0.0732025407</v>
      </c>
      <c r="E8">
        <v>0.0840489743</v>
      </c>
      <c r="F8">
        <v>0.6685921823</v>
      </c>
      <c r="G8">
        <v>0.1199815606</v>
      </c>
      <c r="H8">
        <v>0.0022423522</v>
      </c>
      <c r="I8">
        <v>0.0151</v>
      </c>
      <c r="J8">
        <v>-0.054</v>
      </c>
      <c r="K8">
        <v>0.0842</v>
      </c>
      <c r="L8">
        <v>1.0152034007</v>
      </c>
      <c r="M8">
        <v>0.9474361083</v>
      </c>
      <c r="N8">
        <v>1.0878178864</v>
      </c>
      <c r="O8">
        <v>186993</v>
      </c>
      <c r="P8">
        <v>0.0519358681</v>
      </c>
      <c r="Q8">
        <v>0.0492873674</v>
      </c>
      <c r="R8">
        <v>0.0547266883</v>
      </c>
      <c r="S8">
        <v>0.169043614</v>
      </c>
      <c r="T8">
        <v>0.0499858283</v>
      </c>
      <c r="U8">
        <v>0.0005170241</v>
      </c>
      <c r="V8">
        <v>-0.0367</v>
      </c>
      <c r="W8">
        <v>-0.0891</v>
      </c>
      <c r="X8">
        <v>0.0156</v>
      </c>
      <c r="Y8">
        <v>0.963938632</v>
      </c>
      <c r="Z8">
        <v>0.9147820051</v>
      </c>
      <c r="AA8">
        <v>1.015736734</v>
      </c>
      <c r="AB8" s="44">
        <v>2.200652E-35</v>
      </c>
      <c r="AC8">
        <v>-0.4123</v>
      </c>
      <c r="AD8">
        <v>-0.4774</v>
      </c>
      <c r="AE8">
        <v>-0.3472</v>
      </c>
      <c r="AF8" t="s">
        <v>174</v>
      </c>
      <c r="AG8" t="s">
        <v>174</v>
      </c>
      <c r="AH8" t="s">
        <v>270</v>
      </c>
      <c r="AI8" t="s">
        <v>174</v>
      </c>
      <c r="AJ8" t="s">
        <v>174</v>
      </c>
    </row>
    <row r="9" spans="1:36" ht="12.75">
      <c r="A9" t="s">
        <v>4</v>
      </c>
      <c r="B9">
        <v>2600</v>
      </c>
      <c r="C9">
        <v>0.0823005765</v>
      </c>
      <c r="D9">
        <v>0.0733864384</v>
      </c>
      <c r="E9">
        <v>0.0922975014</v>
      </c>
      <c r="F9">
        <v>0.2785325289</v>
      </c>
      <c r="G9">
        <v>0.1392307692</v>
      </c>
      <c r="H9">
        <v>0.0073178068</v>
      </c>
      <c r="I9">
        <v>0.0634</v>
      </c>
      <c r="J9">
        <v>-0.0513</v>
      </c>
      <c r="K9">
        <v>0.178</v>
      </c>
      <c r="L9">
        <v>1.0654331238</v>
      </c>
      <c r="M9">
        <v>0.9500339553</v>
      </c>
      <c r="N9">
        <v>1.1948496525</v>
      </c>
      <c r="O9">
        <v>23347</v>
      </c>
      <c r="P9">
        <v>0.0553130839</v>
      </c>
      <c r="Q9">
        <v>0.0517454045</v>
      </c>
      <c r="R9">
        <v>0.0591267433</v>
      </c>
      <c r="S9">
        <v>0.4399339935</v>
      </c>
      <c r="T9">
        <v>0.0573521223</v>
      </c>
      <c r="U9">
        <v>0.0015673255</v>
      </c>
      <c r="V9">
        <v>0.0263</v>
      </c>
      <c r="W9">
        <v>-0.0404</v>
      </c>
      <c r="X9">
        <v>0.0929</v>
      </c>
      <c r="Y9">
        <v>1.0266203371</v>
      </c>
      <c r="Z9">
        <v>0.9604035945</v>
      </c>
      <c r="AA9">
        <v>1.0974025114</v>
      </c>
      <c r="AB9" s="44">
        <v>2.691852E-10</v>
      </c>
      <c r="AC9">
        <v>-0.3974</v>
      </c>
      <c r="AD9">
        <v>-0.5207</v>
      </c>
      <c r="AE9">
        <v>-0.274</v>
      </c>
      <c r="AF9" t="s">
        <v>174</v>
      </c>
      <c r="AG9" t="s">
        <v>174</v>
      </c>
      <c r="AH9" t="s">
        <v>270</v>
      </c>
      <c r="AI9" t="s">
        <v>174</v>
      </c>
      <c r="AJ9" t="s">
        <v>174</v>
      </c>
    </row>
    <row r="10" spans="1:36" ht="12.75">
      <c r="A10" t="s">
        <v>2</v>
      </c>
      <c r="B10">
        <v>1332</v>
      </c>
      <c r="C10">
        <v>0.0693868373</v>
      </c>
      <c r="D10">
        <v>0.0587070068</v>
      </c>
      <c r="E10">
        <v>0.0820095158</v>
      </c>
      <c r="F10">
        <v>0.2082977165</v>
      </c>
      <c r="G10">
        <v>0.1133633634</v>
      </c>
      <c r="H10">
        <v>0.0092253797</v>
      </c>
      <c r="I10">
        <v>-0.1073</v>
      </c>
      <c r="J10">
        <v>-0.2744</v>
      </c>
      <c r="K10">
        <v>0.0598</v>
      </c>
      <c r="L10">
        <v>0.8982565852</v>
      </c>
      <c r="M10">
        <v>0.7599994097</v>
      </c>
      <c r="N10">
        <v>1.0616651574</v>
      </c>
      <c r="O10">
        <v>12051</v>
      </c>
      <c r="P10">
        <v>0.0542636432</v>
      </c>
      <c r="Q10">
        <v>0.0497195728</v>
      </c>
      <c r="R10">
        <v>0.0592230144</v>
      </c>
      <c r="S10">
        <v>0.8732734792</v>
      </c>
      <c r="T10">
        <v>0.0527757033</v>
      </c>
      <c r="U10">
        <v>0.0020926928</v>
      </c>
      <c r="V10">
        <v>0.0071</v>
      </c>
      <c r="W10">
        <v>-0.0803</v>
      </c>
      <c r="X10">
        <v>0.0946</v>
      </c>
      <c r="Y10">
        <v>1.0071425384</v>
      </c>
      <c r="Z10">
        <v>0.9228038114</v>
      </c>
      <c r="AA10">
        <v>1.0991893186</v>
      </c>
      <c r="AB10">
        <v>0.0081978411</v>
      </c>
      <c r="AC10">
        <v>-0.2458</v>
      </c>
      <c r="AD10">
        <v>-0.4281</v>
      </c>
      <c r="AE10">
        <v>-0.0636</v>
      </c>
      <c r="AF10" t="s">
        <v>174</v>
      </c>
      <c r="AG10" t="s">
        <v>174</v>
      </c>
      <c r="AH10" t="s">
        <v>270</v>
      </c>
      <c r="AI10" t="s">
        <v>174</v>
      </c>
      <c r="AJ10" t="s">
        <v>174</v>
      </c>
    </row>
    <row r="11" spans="1:36" ht="12.75">
      <c r="A11" t="s">
        <v>6</v>
      </c>
      <c r="B11">
        <v>2065</v>
      </c>
      <c r="C11">
        <v>0.0767951399</v>
      </c>
      <c r="D11">
        <v>0.0683714374</v>
      </c>
      <c r="E11">
        <v>0.0862566845</v>
      </c>
      <c r="F11">
        <v>0.9213170021</v>
      </c>
      <c r="G11">
        <v>0.1719128329</v>
      </c>
      <c r="H11">
        <v>0.0091241858</v>
      </c>
      <c r="I11">
        <v>-0.0059</v>
      </c>
      <c r="J11">
        <v>-0.122</v>
      </c>
      <c r="K11">
        <v>0.1103</v>
      </c>
      <c r="L11">
        <v>0.9941617569</v>
      </c>
      <c r="M11">
        <v>0.8851115901</v>
      </c>
      <c r="N11">
        <v>1.1166474486</v>
      </c>
      <c r="O11">
        <v>12633</v>
      </c>
      <c r="P11">
        <v>0.0565857269</v>
      </c>
      <c r="Q11">
        <v>0.052459349</v>
      </c>
      <c r="R11">
        <v>0.06103668</v>
      </c>
      <c r="S11">
        <v>0.2044881504</v>
      </c>
      <c r="T11">
        <v>0.0750415578</v>
      </c>
      <c r="U11">
        <v>0.0024372365</v>
      </c>
      <c r="V11">
        <v>0.049</v>
      </c>
      <c r="W11">
        <v>-0.0267</v>
      </c>
      <c r="X11">
        <v>0.1247</v>
      </c>
      <c r="Y11">
        <v>1.0502408113</v>
      </c>
      <c r="Z11">
        <v>0.9736545274</v>
      </c>
      <c r="AA11">
        <v>1.1328512637</v>
      </c>
      <c r="AB11" s="44">
        <v>3.9410915E-06</v>
      </c>
      <c r="AC11">
        <v>-0.3054</v>
      </c>
      <c r="AD11">
        <v>-0.4351</v>
      </c>
      <c r="AE11">
        <v>-0.1757</v>
      </c>
      <c r="AF11" t="s">
        <v>174</v>
      </c>
      <c r="AG11" t="s">
        <v>174</v>
      </c>
      <c r="AH11" t="s">
        <v>270</v>
      </c>
      <c r="AI11" t="s">
        <v>174</v>
      </c>
      <c r="AJ11" t="s">
        <v>174</v>
      </c>
    </row>
    <row r="12" spans="1:36" ht="12.75">
      <c r="A12" t="s">
        <v>8</v>
      </c>
      <c r="B12" t="s">
        <v>174</v>
      </c>
      <c r="C12" t="s">
        <v>174</v>
      </c>
      <c r="D12" t="s">
        <v>174</v>
      </c>
      <c r="E12" t="s">
        <v>174</v>
      </c>
      <c r="F12" t="s">
        <v>174</v>
      </c>
      <c r="G12" t="s">
        <v>174</v>
      </c>
      <c r="H12" t="s">
        <v>174</v>
      </c>
      <c r="I12" t="s">
        <v>174</v>
      </c>
      <c r="J12" t="s">
        <v>174</v>
      </c>
      <c r="K12" t="s">
        <v>174</v>
      </c>
      <c r="L12" t="s">
        <v>174</v>
      </c>
      <c r="M12" t="s">
        <v>174</v>
      </c>
      <c r="N12" t="s">
        <v>174</v>
      </c>
      <c r="O12">
        <v>279</v>
      </c>
      <c r="P12">
        <v>0.0915186604</v>
      </c>
      <c r="Q12">
        <v>0.0540966503</v>
      </c>
      <c r="R12">
        <v>0.1548277972</v>
      </c>
      <c r="S12">
        <v>0.0482675218</v>
      </c>
      <c r="T12">
        <v>0.0501792115</v>
      </c>
      <c r="U12">
        <v>0.0134109584</v>
      </c>
      <c r="V12">
        <v>0.5298</v>
      </c>
      <c r="W12">
        <v>0.004</v>
      </c>
      <c r="X12">
        <v>1.0556</v>
      </c>
      <c r="Y12">
        <v>1.6986020567</v>
      </c>
      <c r="Z12">
        <v>1.0040431218</v>
      </c>
      <c r="AA12">
        <v>2.8736305089</v>
      </c>
      <c r="AB12" t="s">
        <v>174</v>
      </c>
      <c r="AC12" t="s">
        <v>174</v>
      </c>
      <c r="AD12" t="s">
        <v>174</v>
      </c>
      <c r="AE12" t="s">
        <v>174</v>
      </c>
      <c r="AF12" t="s">
        <v>174</v>
      </c>
      <c r="AG12" t="s">
        <v>174</v>
      </c>
      <c r="AH12" t="s">
        <v>174</v>
      </c>
      <c r="AI12" t="s">
        <v>271</v>
      </c>
      <c r="AJ12" t="s">
        <v>174</v>
      </c>
    </row>
    <row r="13" spans="1:36" ht="12.75">
      <c r="A13" t="s">
        <v>5</v>
      </c>
      <c r="B13">
        <v>636</v>
      </c>
      <c r="C13">
        <v>0.0891602005</v>
      </c>
      <c r="D13">
        <v>0.06992382</v>
      </c>
      <c r="E13">
        <v>0.1136886023</v>
      </c>
      <c r="F13">
        <v>0.2473571668</v>
      </c>
      <c r="G13">
        <v>0.106918239</v>
      </c>
      <c r="H13">
        <v>0.012965741</v>
      </c>
      <c r="I13">
        <v>0.1434</v>
      </c>
      <c r="J13">
        <v>-0.0996</v>
      </c>
      <c r="K13">
        <v>0.3865</v>
      </c>
      <c r="L13">
        <v>1.1542353037</v>
      </c>
      <c r="M13">
        <v>0.9052081657</v>
      </c>
      <c r="N13">
        <v>1.4717710101</v>
      </c>
      <c r="O13">
        <v>6702</v>
      </c>
      <c r="P13">
        <v>0.0678566201</v>
      </c>
      <c r="Q13">
        <v>0.0605460332</v>
      </c>
      <c r="R13">
        <v>0.0760499185</v>
      </c>
      <c r="S13">
        <v>7.31201E-05</v>
      </c>
      <c r="T13">
        <v>0.0499850791</v>
      </c>
      <c r="U13">
        <v>0.0027309766</v>
      </c>
      <c r="V13">
        <v>0.2307</v>
      </c>
      <c r="W13">
        <v>0.1167</v>
      </c>
      <c r="X13">
        <v>0.3447</v>
      </c>
      <c r="Y13">
        <v>1.2594305242</v>
      </c>
      <c r="Z13">
        <v>1.1237447763</v>
      </c>
      <c r="AA13">
        <v>1.4114995493</v>
      </c>
      <c r="AB13">
        <v>0.0426359662</v>
      </c>
      <c r="AC13">
        <v>-0.273</v>
      </c>
      <c r="AD13">
        <v>-0.537</v>
      </c>
      <c r="AE13">
        <v>-0.0091</v>
      </c>
      <c r="AF13" t="s">
        <v>174</v>
      </c>
      <c r="AG13" t="s">
        <v>269</v>
      </c>
      <c r="AH13" t="s">
        <v>270</v>
      </c>
      <c r="AI13" t="s">
        <v>174</v>
      </c>
      <c r="AJ13" t="s">
        <v>174</v>
      </c>
    </row>
    <row r="14" spans="1:36" ht="12.75">
      <c r="A14" t="s">
        <v>7</v>
      </c>
      <c r="B14">
        <v>824</v>
      </c>
      <c r="C14">
        <v>0.091095634</v>
      </c>
      <c r="D14">
        <v>0.0723684888</v>
      </c>
      <c r="E14">
        <v>0.1146688933</v>
      </c>
      <c r="F14">
        <v>0.1601780612</v>
      </c>
      <c r="G14">
        <v>0.0922330097</v>
      </c>
      <c r="H14">
        <v>0.0105798518</v>
      </c>
      <c r="I14">
        <v>0.1649</v>
      </c>
      <c r="J14">
        <v>-0.0652</v>
      </c>
      <c r="K14">
        <v>0.3951</v>
      </c>
      <c r="L14">
        <v>1.1792907161</v>
      </c>
      <c r="M14">
        <v>0.9368559538</v>
      </c>
      <c r="N14">
        <v>1.4844614986</v>
      </c>
      <c r="O14">
        <v>11179</v>
      </c>
      <c r="P14">
        <v>0.0894069098</v>
      </c>
      <c r="Q14">
        <v>0.0809547027</v>
      </c>
      <c r="R14">
        <v>0.0987415832</v>
      </c>
      <c r="S14" s="44">
        <v>1.59325E-23</v>
      </c>
      <c r="T14">
        <v>0.0411485822</v>
      </c>
      <c r="U14">
        <v>0.0019185625</v>
      </c>
      <c r="V14">
        <v>0.5065</v>
      </c>
      <c r="W14">
        <v>0.4072</v>
      </c>
      <c r="X14">
        <v>0.6058</v>
      </c>
      <c r="Y14">
        <v>1.6594076017</v>
      </c>
      <c r="Z14">
        <v>1.5025331863</v>
      </c>
      <c r="AA14">
        <v>1.8326607449</v>
      </c>
      <c r="AB14">
        <v>0.8814716578</v>
      </c>
      <c r="AC14">
        <v>-0.0187</v>
      </c>
      <c r="AD14">
        <v>-0.2647</v>
      </c>
      <c r="AE14">
        <v>0.2273</v>
      </c>
      <c r="AF14" t="s">
        <v>174</v>
      </c>
      <c r="AG14" t="s">
        <v>269</v>
      </c>
      <c r="AH14" t="s">
        <v>174</v>
      </c>
      <c r="AI14" t="s">
        <v>174</v>
      </c>
      <c r="AJ14" t="s">
        <v>174</v>
      </c>
    </row>
    <row r="15" spans="1:36" ht="12.75">
      <c r="A15" t="s">
        <v>14</v>
      </c>
      <c r="B15">
        <v>6909</v>
      </c>
      <c r="C15">
        <v>0.0733092</v>
      </c>
      <c r="D15">
        <v>0.0672158755</v>
      </c>
      <c r="E15">
        <v>0.0799549029</v>
      </c>
      <c r="F15">
        <v>0.2353539149</v>
      </c>
      <c r="G15">
        <v>0.147922999</v>
      </c>
      <c r="H15">
        <v>0.0046271146</v>
      </c>
      <c r="I15">
        <v>-0.0525</v>
      </c>
      <c r="J15">
        <v>-0.1393</v>
      </c>
      <c r="K15">
        <v>0.0342</v>
      </c>
      <c r="L15">
        <v>0.9488165632</v>
      </c>
      <c r="M15">
        <v>0.8699526941</v>
      </c>
      <c r="N15">
        <v>1.0348296829</v>
      </c>
      <c r="O15">
        <v>65656</v>
      </c>
      <c r="P15">
        <v>0.0503201847</v>
      </c>
      <c r="Q15">
        <v>0.0474366771</v>
      </c>
      <c r="R15">
        <v>0.0533789705</v>
      </c>
      <c r="S15">
        <v>0.0232360543</v>
      </c>
      <c r="T15">
        <v>0.0571920312</v>
      </c>
      <c r="U15">
        <v>0.00093332</v>
      </c>
      <c r="V15">
        <v>-0.0683</v>
      </c>
      <c r="W15">
        <v>-0.1273</v>
      </c>
      <c r="X15">
        <v>-0.0093</v>
      </c>
      <c r="Y15">
        <v>0.9339512702</v>
      </c>
      <c r="Z15">
        <v>0.8804328739</v>
      </c>
      <c r="AA15">
        <v>0.9907228602</v>
      </c>
      <c r="AB15" s="44">
        <v>4.36712E-17</v>
      </c>
      <c r="AC15">
        <v>-0.3763</v>
      </c>
      <c r="AD15">
        <v>-0.464</v>
      </c>
      <c r="AE15">
        <v>-0.2885</v>
      </c>
      <c r="AF15" t="s">
        <v>174</v>
      </c>
      <c r="AG15" t="s">
        <v>174</v>
      </c>
      <c r="AH15" t="s">
        <v>270</v>
      </c>
      <c r="AI15" t="s">
        <v>174</v>
      </c>
      <c r="AJ15" t="s">
        <v>174</v>
      </c>
    </row>
    <row r="16" spans="1:36" ht="12.75">
      <c r="A16" t="s">
        <v>12</v>
      </c>
      <c r="B16">
        <v>5997</v>
      </c>
      <c r="C16">
        <v>0.0784469084</v>
      </c>
      <c r="D16">
        <v>0.0716725242</v>
      </c>
      <c r="E16">
        <v>0.0858615976</v>
      </c>
      <c r="F16">
        <v>0.7415663342</v>
      </c>
      <c r="G16">
        <v>0.1447390362</v>
      </c>
      <c r="H16">
        <v>0.004912763</v>
      </c>
      <c r="I16">
        <v>0.0152</v>
      </c>
      <c r="J16">
        <v>-0.0751</v>
      </c>
      <c r="K16">
        <v>0.1055</v>
      </c>
      <c r="L16">
        <v>1.0153122122</v>
      </c>
      <c r="M16">
        <v>0.9276336134</v>
      </c>
      <c r="N16">
        <v>1.1112780665</v>
      </c>
      <c r="O16">
        <v>48031</v>
      </c>
      <c r="P16">
        <v>0.055498778</v>
      </c>
      <c r="Q16">
        <v>0.0521709949</v>
      </c>
      <c r="R16">
        <v>0.0590388272</v>
      </c>
      <c r="S16">
        <v>0.3477392696</v>
      </c>
      <c r="T16">
        <v>0.0608565302</v>
      </c>
      <c r="U16">
        <v>0.0011256225</v>
      </c>
      <c r="V16">
        <v>0.0296</v>
      </c>
      <c r="W16">
        <v>-0.0322</v>
      </c>
      <c r="X16">
        <v>0.0915</v>
      </c>
      <c r="Y16">
        <v>1.0300668515</v>
      </c>
      <c r="Z16">
        <v>0.968302627</v>
      </c>
      <c r="AA16">
        <v>1.0957707735</v>
      </c>
      <c r="AB16" s="44">
        <v>3.055819E-13</v>
      </c>
      <c r="AC16">
        <v>-0.3461</v>
      </c>
      <c r="AD16">
        <v>-0.4391</v>
      </c>
      <c r="AE16">
        <v>-0.253</v>
      </c>
      <c r="AF16" t="s">
        <v>174</v>
      </c>
      <c r="AG16" t="s">
        <v>174</v>
      </c>
      <c r="AH16" t="s">
        <v>270</v>
      </c>
      <c r="AI16" t="s">
        <v>174</v>
      </c>
      <c r="AJ16" t="s">
        <v>174</v>
      </c>
    </row>
    <row r="17" spans="1:36" ht="12.75">
      <c r="A17" t="s">
        <v>13</v>
      </c>
      <c r="B17">
        <v>1486</v>
      </c>
      <c r="C17">
        <v>0.0922527351</v>
      </c>
      <c r="D17">
        <v>0.0777154823</v>
      </c>
      <c r="E17">
        <v>0.109509288</v>
      </c>
      <c r="F17">
        <v>0.0427049765</v>
      </c>
      <c r="G17">
        <v>0.0995962315</v>
      </c>
      <c r="H17">
        <v>0.0081867598</v>
      </c>
      <c r="I17">
        <v>0.1773</v>
      </c>
      <c r="J17">
        <v>0.0058</v>
      </c>
      <c r="K17">
        <v>0.3488</v>
      </c>
      <c r="L17">
        <v>1.1939964307</v>
      </c>
      <c r="M17">
        <v>1.0058456088</v>
      </c>
      <c r="N17">
        <v>1.4173422481</v>
      </c>
      <c r="O17">
        <v>18160</v>
      </c>
      <c r="P17">
        <v>0.0792135845</v>
      </c>
      <c r="Q17">
        <v>0.0727882071</v>
      </c>
      <c r="R17">
        <v>0.0862061621</v>
      </c>
      <c r="S17" s="44">
        <v>4.274865E-19</v>
      </c>
      <c r="T17">
        <v>0.0445484581</v>
      </c>
      <c r="U17">
        <v>0.0015662404</v>
      </c>
      <c r="V17">
        <v>0.3854</v>
      </c>
      <c r="W17">
        <v>0.3008</v>
      </c>
      <c r="X17">
        <v>0.47</v>
      </c>
      <c r="Y17">
        <v>1.4702177347</v>
      </c>
      <c r="Z17">
        <v>1.3509616255</v>
      </c>
      <c r="AA17">
        <v>1.6000011745</v>
      </c>
      <c r="AB17">
        <v>0.1015360418</v>
      </c>
      <c r="AC17">
        <v>-0.1524</v>
      </c>
      <c r="AD17">
        <v>-0.3348</v>
      </c>
      <c r="AE17">
        <v>0.03</v>
      </c>
      <c r="AF17" t="s">
        <v>174</v>
      </c>
      <c r="AG17" t="s">
        <v>269</v>
      </c>
      <c r="AH17" t="s">
        <v>174</v>
      </c>
      <c r="AI17" t="s">
        <v>174</v>
      </c>
      <c r="AJ17" t="s">
        <v>174</v>
      </c>
    </row>
    <row r="18" spans="1:36" ht="12.75">
      <c r="A18" t="s">
        <v>15</v>
      </c>
      <c r="B18">
        <v>40272</v>
      </c>
      <c r="C18">
        <v>0.0772461215</v>
      </c>
      <c r="D18" t="s">
        <v>174</v>
      </c>
      <c r="E18" t="s">
        <v>174</v>
      </c>
      <c r="F18" t="s">
        <v>174</v>
      </c>
      <c r="G18">
        <v>0.1309098133</v>
      </c>
      <c r="H18">
        <v>0.0018029534</v>
      </c>
      <c r="I18" t="s">
        <v>174</v>
      </c>
      <c r="J18" t="s">
        <v>174</v>
      </c>
      <c r="K18" t="s">
        <v>174</v>
      </c>
      <c r="L18" t="s">
        <v>174</v>
      </c>
      <c r="M18" t="s">
        <v>174</v>
      </c>
      <c r="N18" t="s">
        <v>174</v>
      </c>
      <c r="O18">
        <v>332821</v>
      </c>
      <c r="P18">
        <v>0.0538788117</v>
      </c>
      <c r="Q18" t="s">
        <v>174</v>
      </c>
      <c r="R18" t="s">
        <v>174</v>
      </c>
      <c r="S18" t="s">
        <v>174</v>
      </c>
      <c r="T18">
        <v>0.0538788117</v>
      </c>
      <c r="U18">
        <v>0.0004023497</v>
      </c>
      <c r="V18" t="s">
        <v>174</v>
      </c>
      <c r="W18" t="s">
        <v>174</v>
      </c>
      <c r="X18" t="s">
        <v>174</v>
      </c>
      <c r="Y18" t="s">
        <v>174</v>
      </c>
      <c r="Z18" t="s">
        <v>174</v>
      </c>
      <c r="AA18" t="s">
        <v>174</v>
      </c>
      <c r="AB18" s="44">
        <v>2.734752E-47</v>
      </c>
      <c r="AC18">
        <v>-0.3603</v>
      </c>
      <c r="AD18">
        <v>-0.4091</v>
      </c>
      <c r="AE18">
        <v>-0.3114</v>
      </c>
      <c r="AF18" t="s">
        <v>174</v>
      </c>
      <c r="AG18" t="s">
        <v>174</v>
      </c>
      <c r="AH18" t="s">
        <v>270</v>
      </c>
      <c r="AI18" t="s">
        <v>174</v>
      </c>
      <c r="AJ18" t="s">
        <v>174</v>
      </c>
    </row>
    <row r="19" spans="1:36" ht="12.75">
      <c r="A19" t="s">
        <v>144</v>
      </c>
      <c r="B19">
        <v>233</v>
      </c>
      <c r="C19">
        <v>0.1381866303</v>
      </c>
      <c r="D19">
        <v>0.115695204</v>
      </c>
      <c r="E19">
        <v>0.165050444</v>
      </c>
      <c r="F19" s="44">
        <v>1.391023E-10</v>
      </c>
      <c r="G19">
        <v>0.5793991416</v>
      </c>
      <c r="H19">
        <v>0.0498667384</v>
      </c>
      <c r="I19">
        <v>0.5816</v>
      </c>
      <c r="J19">
        <v>0.404</v>
      </c>
      <c r="K19">
        <v>0.7593</v>
      </c>
      <c r="L19">
        <v>1.7889135091</v>
      </c>
      <c r="M19">
        <v>1.4977477415</v>
      </c>
      <c r="N19">
        <v>2.1366826031</v>
      </c>
      <c r="O19">
        <v>1350</v>
      </c>
      <c r="P19">
        <v>0.1331346083</v>
      </c>
      <c r="Q19">
        <v>0.119753609</v>
      </c>
      <c r="R19">
        <v>0.1480107704</v>
      </c>
      <c r="S19" s="44">
        <v>6.853632E-63</v>
      </c>
      <c r="T19">
        <v>0.3081481481</v>
      </c>
      <c r="U19">
        <v>0.015108206</v>
      </c>
      <c r="V19">
        <v>0.9046</v>
      </c>
      <c r="W19">
        <v>0.7987</v>
      </c>
      <c r="X19">
        <v>1.0105</v>
      </c>
      <c r="Y19">
        <v>2.4710011975</v>
      </c>
      <c r="Z19">
        <v>2.2226475521</v>
      </c>
      <c r="AA19">
        <v>2.7471053214</v>
      </c>
      <c r="AB19">
        <v>0.715904164</v>
      </c>
      <c r="AC19">
        <v>-0.0372</v>
      </c>
      <c r="AD19">
        <v>-0.2378</v>
      </c>
      <c r="AE19">
        <v>0.1633</v>
      </c>
      <c r="AF19" t="s">
        <v>268</v>
      </c>
      <c r="AG19" t="s">
        <v>269</v>
      </c>
      <c r="AH19" t="s">
        <v>174</v>
      </c>
      <c r="AI19" t="s">
        <v>174</v>
      </c>
      <c r="AJ19" t="s">
        <v>174</v>
      </c>
    </row>
    <row r="20" spans="1:36" ht="12.75">
      <c r="A20" t="s">
        <v>72</v>
      </c>
      <c r="B20">
        <v>1877</v>
      </c>
      <c r="C20">
        <v>0.0647010177</v>
      </c>
      <c r="D20">
        <v>0.0552773945</v>
      </c>
      <c r="E20">
        <v>0.0757311688</v>
      </c>
      <c r="F20">
        <v>0.0273433026</v>
      </c>
      <c r="G20">
        <v>0.0921683538</v>
      </c>
      <c r="H20">
        <v>0.0070074302</v>
      </c>
      <c r="I20">
        <v>-0.1772</v>
      </c>
      <c r="J20">
        <v>-0.3346</v>
      </c>
      <c r="K20">
        <v>-0.0198</v>
      </c>
      <c r="L20">
        <v>0.8375956806</v>
      </c>
      <c r="M20">
        <v>0.7156009057</v>
      </c>
      <c r="N20">
        <v>0.9803879769</v>
      </c>
      <c r="O20">
        <v>17371</v>
      </c>
      <c r="P20">
        <v>0.0440725125</v>
      </c>
      <c r="Q20">
        <v>0.0404876825</v>
      </c>
      <c r="R20">
        <v>0.0479747479</v>
      </c>
      <c r="S20" s="44">
        <v>3.4626706E-06</v>
      </c>
      <c r="T20">
        <v>0.0393184042</v>
      </c>
      <c r="U20">
        <v>0.0015044769</v>
      </c>
      <c r="V20">
        <v>-0.2009</v>
      </c>
      <c r="W20">
        <v>-0.2857</v>
      </c>
      <c r="X20">
        <v>-0.1161</v>
      </c>
      <c r="Y20">
        <v>0.8179934021</v>
      </c>
      <c r="Z20">
        <v>0.7514583409</v>
      </c>
      <c r="AA20">
        <v>0.8904195608</v>
      </c>
      <c r="AB20">
        <v>1.22146E-05</v>
      </c>
      <c r="AC20">
        <v>-0.3839</v>
      </c>
      <c r="AD20">
        <v>-0.556</v>
      </c>
      <c r="AE20">
        <v>-0.2119</v>
      </c>
      <c r="AF20" t="s">
        <v>174</v>
      </c>
      <c r="AG20" t="s">
        <v>269</v>
      </c>
      <c r="AH20" t="s">
        <v>270</v>
      </c>
      <c r="AI20" t="s">
        <v>174</v>
      </c>
      <c r="AJ20" t="s">
        <v>174</v>
      </c>
    </row>
    <row r="21" spans="1:36" ht="12.75">
      <c r="A21" t="s">
        <v>71</v>
      </c>
      <c r="B21">
        <v>1309</v>
      </c>
      <c r="C21">
        <v>0.0683248836</v>
      </c>
      <c r="D21">
        <v>0.0581085183</v>
      </c>
      <c r="E21">
        <v>0.0803374421</v>
      </c>
      <c r="F21">
        <v>0.1375130548</v>
      </c>
      <c r="G21">
        <v>0.1237585943</v>
      </c>
      <c r="H21">
        <v>0.0097233935</v>
      </c>
      <c r="I21">
        <v>-0.1227</v>
      </c>
      <c r="J21">
        <v>-0.2847</v>
      </c>
      <c r="K21">
        <v>0.0392</v>
      </c>
      <c r="L21">
        <v>0.8845089217</v>
      </c>
      <c r="M21">
        <v>0.7522515971</v>
      </c>
      <c r="N21">
        <v>1.0400191048</v>
      </c>
      <c r="O21">
        <v>10380</v>
      </c>
      <c r="P21">
        <v>0.0416568185</v>
      </c>
      <c r="Q21">
        <v>0.0376226645</v>
      </c>
      <c r="R21">
        <v>0.0461235414</v>
      </c>
      <c r="S21" s="44">
        <v>7.4044633E-07</v>
      </c>
      <c r="T21">
        <v>0.0421001927</v>
      </c>
      <c r="U21">
        <v>0.0020139253</v>
      </c>
      <c r="V21">
        <v>-0.2573</v>
      </c>
      <c r="W21">
        <v>-0.3591</v>
      </c>
      <c r="X21">
        <v>-0.1554</v>
      </c>
      <c r="Y21">
        <v>0.7731577058</v>
      </c>
      <c r="Z21">
        <v>0.6982831151</v>
      </c>
      <c r="AA21">
        <v>0.8560608513</v>
      </c>
      <c r="AB21" s="44">
        <v>1.6003342E-07</v>
      </c>
      <c r="AC21">
        <v>-0.4948</v>
      </c>
      <c r="AD21">
        <v>-0.6799</v>
      </c>
      <c r="AE21">
        <v>-0.3098</v>
      </c>
      <c r="AF21" t="s">
        <v>174</v>
      </c>
      <c r="AG21" t="s">
        <v>269</v>
      </c>
      <c r="AH21" t="s">
        <v>270</v>
      </c>
      <c r="AI21" t="s">
        <v>174</v>
      </c>
      <c r="AJ21" t="s">
        <v>174</v>
      </c>
    </row>
    <row r="22" spans="1:36" ht="12.75">
      <c r="A22" t="s">
        <v>74</v>
      </c>
      <c r="B22">
        <v>1444</v>
      </c>
      <c r="C22">
        <v>0.0659368133</v>
      </c>
      <c r="D22">
        <v>0.0559769732</v>
      </c>
      <c r="E22">
        <v>0.0776687823</v>
      </c>
      <c r="F22">
        <v>0.0581382515</v>
      </c>
      <c r="G22">
        <v>0.1101108033</v>
      </c>
      <c r="H22">
        <v>0.0087323547</v>
      </c>
      <c r="I22">
        <v>-0.1583</v>
      </c>
      <c r="J22">
        <v>-0.3221</v>
      </c>
      <c r="K22">
        <v>0.0055</v>
      </c>
      <c r="L22">
        <v>0.8535938375</v>
      </c>
      <c r="M22">
        <v>0.7246573956</v>
      </c>
      <c r="N22">
        <v>1.0054716116</v>
      </c>
      <c r="O22">
        <v>14518</v>
      </c>
      <c r="P22">
        <v>0.0507289238</v>
      </c>
      <c r="Q22">
        <v>0.0466159002</v>
      </c>
      <c r="R22">
        <v>0.0552048484</v>
      </c>
      <c r="S22">
        <v>0.1625999764</v>
      </c>
      <c r="T22">
        <v>0.0475272076</v>
      </c>
      <c r="U22">
        <v>0.0018093299</v>
      </c>
      <c r="V22">
        <v>-0.0602</v>
      </c>
      <c r="W22">
        <v>-0.1448</v>
      </c>
      <c r="X22">
        <v>0.0243</v>
      </c>
      <c r="Y22">
        <v>0.941537538</v>
      </c>
      <c r="Z22">
        <v>0.8651991153</v>
      </c>
      <c r="AA22">
        <v>1.0246114678</v>
      </c>
      <c r="AB22">
        <v>0.0038377392</v>
      </c>
      <c r="AC22">
        <v>-0.2622</v>
      </c>
      <c r="AD22">
        <v>-0.4399</v>
      </c>
      <c r="AE22">
        <v>-0.0845</v>
      </c>
      <c r="AF22" t="s">
        <v>174</v>
      </c>
      <c r="AG22" t="s">
        <v>174</v>
      </c>
      <c r="AH22" t="s">
        <v>270</v>
      </c>
      <c r="AI22" t="s">
        <v>174</v>
      </c>
      <c r="AJ22" t="s">
        <v>174</v>
      </c>
    </row>
    <row r="23" spans="1:36" ht="12.75">
      <c r="A23" t="s">
        <v>73</v>
      </c>
      <c r="B23">
        <v>1963</v>
      </c>
      <c r="C23">
        <v>0.07032886</v>
      </c>
      <c r="D23">
        <v>0.0610717437</v>
      </c>
      <c r="E23">
        <v>0.0809891489</v>
      </c>
      <c r="F23">
        <v>0.192631</v>
      </c>
      <c r="G23">
        <v>0.1125827815</v>
      </c>
      <c r="H23">
        <v>0.0075731374</v>
      </c>
      <c r="I23">
        <v>-0.0938</v>
      </c>
      <c r="J23">
        <v>-0.2349</v>
      </c>
      <c r="K23">
        <v>0.0473</v>
      </c>
      <c r="L23">
        <v>0.9104516657</v>
      </c>
      <c r="M23">
        <v>0.7906124288</v>
      </c>
      <c r="N23">
        <v>1.0484558621</v>
      </c>
      <c r="O23">
        <v>17438</v>
      </c>
      <c r="P23">
        <v>0.0454613383</v>
      </c>
      <c r="Q23">
        <v>0.0418354808</v>
      </c>
      <c r="R23">
        <v>0.0494014469</v>
      </c>
      <c r="S23">
        <v>6.18172E-05</v>
      </c>
      <c r="T23">
        <v>0.0413464847</v>
      </c>
      <c r="U23">
        <v>0.0015398236</v>
      </c>
      <c r="V23">
        <v>-0.1699</v>
      </c>
      <c r="W23">
        <v>-0.253</v>
      </c>
      <c r="X23">
        <v>-0.0868</v>
      </c>
      <c r="Y23">
        <v>0.8437702475</v>
      </c>
      <c r="Z23">
        <v>0.7764737093</v>
      </c>
      <c r="AA23">
        <v>0.9168993388</v>
      </c>
      <c r="AB23" s="44">
        <v>4.5601439E-08</v>
      </c>
      <c r="AC23">
        <v>-0.4363</v>
      </c>
      <c r="AD23">
        <v>-0.5927</v>
      </c>
      <c r="AE23">
        <v>-0.2799</v>
      </c>
      <c r="AF23" t="s">
        <v>174</v>
      </c>
      <c r="AG23" t="s">
        <v>269</v>
      </c>
      <c r="AH23" t="s">
        <v>270</v>
      </c>
      <c r="AI23" t="s">
        <v>174</v>
      </c>
      <c r="AJ23" t="s">
        <v>174</v>
      </c>
    </row>
    <row r="24" spans="1:36" ht="12.75">
      <c r="A24" t="s">
        <v>75</v>
      </c>
      <c r="B24">
        <v>1343</v>
      </c>
      <c r="C24">
        <v>0.077597023</v>
      </c>
      <c r="D24">
        <v>0.0643513015</v>
      </c>
      <c r="E24">
        <v>0.0935691715</v>
      </c>
      <c r="F24">
        <v>0.962146295</v>
      </c>
      <c r="G24">
        <v>0.0878629933</v>
      </c>
      <c r="H24">
        <v>0.0080884441</v>
      </c>
      <c r="I24">
        <v>0.0045</v>
      </c>
      <c r="J24">
        <v>-0.1826</v>
      </c>
      <c r="K24">
        <v>0.1917</v>
      </c>
      <c r="L24">
        <v>1.0045426416</v>
      </c>
      <c r="M24">
        <v>0.8330683828</v>
      </c>
      <c r="N24">
        <v>1.2113122279</v>
      </c>
      <c r="O24">
        <v>9783</v>
      </c>
      <c r="P24">
        <v>0.0525977436</v>
      </c>
      <c r="Q24">
        <v>0.0472359729</v>
      </c>
      <c r="R24">
        <v>0.0585681308</v>
      </c>
      <c r="S24">
        <v>0.6609004906</v>
      </c>
      <c r="T24">
        <v>0.0393539814</v>
      </c>
      <c r="U24">
        <v>0.0020056646</v>
      </c>
      <c r="V24">
        <v>-0.0241</v>
      </c>
      <c r="W24">
        <v>-0.1316</v>
      </c>
      <c r="X24">
        <v>0.0835</v>
      </c>
      <c r="Y24">
        <v>0.9762231561</v>
      </c>
      <c r="Z24">
        <v>0.8767077696</v>
      </c>
      <c r="AA24">
        <v>1.0870345669</v>
      </c>
      <c r="AB24">
        <v>0.0002889325</v>
      </c>
      <c r="AC24">
        <v>-0.3889</v>
      </c>
      <c r="AD24">
        <v>-0.5991</v>
      </c>
      <c r="AE24">
        <v>-0.1786</v>
      </c>
      <c r="AF24" t="s">
        <v>174</v>
      </c>
      <c r="AG24" t="s">
        <v>174</v>
      </c>
      <c r="AH24" t="s">
        <v>270</v>
      </c>
      <c r="AI24" t="s">
        <v>174</v>
      </c>
      <c r="AJ24" t="s">
        <v>174</v>
      </c>
    </row>
    <row r="25" spans="1:36" ht="12.75">
      <c r="A25" t="s">
        <v>81</v>
      </c>
      <c r="B25">
        <v>1962</v>
      </c>
      <c r="C25">
        <v>0.0785704435</v>
      </c>
      <c r="D25">
        <v>0.0689151201</v>
      </c>
      <c r="E25">
        <v>0.0895785219</v>
      </c>
      <c r="F25">
        <v>0.7994205844</v>
      </c>
      <c r="G25">
        <v>0.1350662589</v>
      </c>
      <c r="H25">
        <v>0.0082970543</v>
      </c>
      <c r="I25">
        <v>0.017</v>
      </c>
      <c r="J25">
        <v>-0.1141</v>
      </c>
      <c r="K25">
        <v>0.1481</v>
      </c>
      <c r="L25">
        <v>1.017144188</v>
      </c>
      <c r="M25">
        <v>0.8921499067</v>
      </c>
      <c r="N25">
        <v>1.1596507395</v>
      </c>
      <c r="O25">
        <v>16263</v>
      </c>
      <c r="P25">
        <v>0.0524547311</v>
      </c>
      <c r="Q25">
        <v>0.0486303994</v>
      </c>
      <c r="R25">
        <v>0.0565798112</v>
      </c>
      <c r="S25">
        <v>0.4879795172</v>
      </c>
      <c r="T25">
        <v>0.0576154461</v>
      </c>
      <c r="U25">
        <v>0.0018822146</v>
      </c>
      <c r="V25">
        <v>-0.0268</v>
      </c>
      <c r="W25">
        <v>-0.1025</v>
      </c>
      <c r="X25">
        <v>0.0489</v>
      </c>
      <c r="Y25">
        <v>0.9735688186</v>
      </c>
      <c r="Z25">
        <v>0.902588565</v>
      </c>
      <c r="AA25">
        <v>1.0501310136</v>
      </c>
      <c r="AB25" s="44">
        <v>3.281572E-08</v>
      </c>
      <c r="AC25">
        <v>-0.404</v>
      </c>
      <c r="AD25">
        <v>-0.5474</v>
      </c>
      <c r="AE25">
        <v>-0.2607</v>
      </c>
      <c r="AF25" t="s">
        <v>174</v>
      </c>
      <c r="AG25" t="s">
        <v>174</v>
      </c>
      <c r="AH25" t="s">
        <v>270</v>
      </c>
      <c r="AI25" t="s">
        <v>174</v>
      </c>
      <c r="AJ25" t="s">
        <v>174</v>
      </c>
    </row>
    <row r="26" spans="1:36" ht="12.75">
      <c r="A26" t="s">
        <v>76</v>
      </c>
      <c r="B26">
        <v>3285</v>
      </c>
      <c r="C26">
        <v>0.0824215879</v>
      </c>
      <c r="D26">
        <v>0.0739492032</v>
      </c>
      <c r="E26">
        <v>0.0918646566</v>
      </c>
      <c r="F26">
        <v>0.2412734475</v>
      </c>
      <c r="G26">
        <v>0.1266362253</v>
      </c>
      <c r="H26">
        <v>0.0062088518</v>
      </c>
      <c r="I26">
        <v>0.0649</v>
      </c>
      <c r="J26">
        <v>-0.0436</v>
      </c>
      <c r="K26">
        <v>0.1733</v>
      </c>
      <c r="L26">
        <v>1.0669996928</v>
      </c>
      <c r="M26">
        <v>0.9573193027</v>
      </c>
      <c r="N26">
        <v>1.1892462016</v>
      </c>
      <c r="O26">
        <v>27319</v>
      </c>
      <c r="P26">
        <v>0.0499964507</v>
      </c>
      <c r="Q26">
        <v>0.0467298525</v>
      </c>
      <c r="R26">
        <v>0.0534913967</v>
      </c>
      <c r="S26">
        <v>0.030060559</v>
      </c>
      <c r="T26">
        <v>0.0473663018</v>
      </c>
      <c r="U26">
        <v>0.001316747</v>
      </c>
      <c r="V26">
        <v>-0.0748</v>
      </c>
      <c r="W26">
        <v>-0.1424</v>
      </c>
      <c r="X26">
        <v>-0.0072</v>
      </c>
      <c r="Y26">
        <v>0.9279427115</v>
      </c>
      <c r="Z26">
        <v>0.867314089</v>
      </c>
      <c r="AA26">
        <v>0.9928095103</v>
      </c>
      <c r="AB26" s="44">
        <v>1.109726E-16</v>
      </c>
      <c r="AC26">
        <v>-0.4999</v>
      </c>
      <c r="AD26">
        <v>-0.618</v>
      </c>
      <c r="AE26">
        <v>-0.3817</v>
      </c>
      <c r="AF26" t="s">
        <v>174</v>
      </c>
      <c r="AG26" t="s">
        <v>174</v>
      </c>
      <c r="AH26" t="s">
        <v>270</v>
      </c>
      <c r="AI26" t="s">
        <v>174</v>
      </c>
      <c r="AJ26" t="s">
        <v>174</v>
      </c>
    </row>
    <row r="27" spans="1:36" ht="12.75">
      <c r="A27" t="s">
        <v>77</v>
      </c>
      <c r="B27">
        <v>2342</v>
      </c>
      <c r="C27">
        <v>0.0717659845</v>
      </c>
      <c r="D27">
        <v>0.0630419171</v>
      </c>
      <c r="E27">
        <v>0.0816973337</v>
      </c>
      <c r="F27">
        <v>0.2658100773</v>
      </c>
      <c r="G27">
        <v>0.1148590948</v>
      </c>
      <c r="H27">
        <v>0.0070030826</v>
      </c>
      <c r="I27">
        <v>-0.0736</v>
      </c>
      <c r="J27">
        <v>-0.2032</v>
      </c>
      <c r="K27">
        <v>0.056</v>
      </c>
      <c r="L27">
        <v>0.9290561536</v>
      </c>
      <c r="M27">
        <v>0.8161175709</v>
      </c>
      <c r="N27">
        <v>1.0576237633</v>
      </c>
      <c r="O27">
        <v>16767</v>
      </c>
      <c r="P27">
        <v>0.0528767419</v>
      </c>
      <c r="Q27">
        <v>0.0489474776</v>
      </c>
      <c r="R27">
        <v>0.0571214284</v>
      </c>
      <c r="S27">
        <v>0.6336950887</v>
      </c>
      <c r="T27">
        <v>0.0524244051</v>
      </c>
      <c r="U27">
        <v>0.0017682313</v>
      </c>
      <c r="V27">
        <v>-0.0188</v>
      </c>
      <c r="W27">
        <v>-0.096</v>
      </c>
      <c r="X27">
        <v>0.0584</v>
      </c>
      <c r="Y27">
        <v>0.9814014121</v>
      </c>
      <c r="Z27">
        <v>0.9084735915</v>
      </c>
      <c r="AA27">
        <v>1.0601835219</v>
      </c>
      <c r="AB27">
        <v>2.75628E-05</v>
      </c>
      <c r="AC27">
        <v>-0.3054</v>
      </c>
      <c r="AD27">
        <v>-0.4482</v>
      </c>
      <c r="AE27">
        <v>-0.1627</v>
      </c>
      <c r="AF27" t="s">
        <v>174</v>
      </c>
      <c r="AG27" t="s">
        <v>174</v>
      </c>
      <c r="AH27" t="s">
        <v>270</v>
      </c>
      <c r="AI27" t="s">
        <v>174</v>
      </c>
      <c r="AJ27" t="s">
        <v>174</v>
      </c>
    </row>
    <row r="28" spans="1:36" ht="12.75">
      <c r="A28" t="s">
        <v>70</v>
      </c>
      <c r="B28">
        <v>2548</v>
      </c>
      <c r="C28">
        <v>0.0782214543</v>
      </c>
      <c r="D28">
        <v>0.0694966911</v>
      </c>
      <c r="E28">
        <v>0.0880415428</v>
      </c>
      <c r="F28">
        <v>0.8352746376</v>
      </c>
      <c r="G28">
        <v>0.1322605965</v>
      </c>
      <c r="H28">
        <v>0.0072046938</v>
      </c>
      <c r="I28">
        <v>0.0125</v>
      </c>
      <c r="J28">
        <v>-0.1057</v>
      </c>
      <c r="K28">
        <v>0.1308</v>
      </c>
      <c r="L28">
        <v>1.0126263006</v>
      </c>
      <c r="M28">
        <v>0.8996787125</v>
      </c>
      <c r="N28">
        <v>1.1397535701</v>
      </c>
      <c r="O28">
        <v>17309</v>
      </c>
      <c r="P28">
        <v>0.0519105202</v>
      </c>
      <c r="Q28">
        <v>0.0482282977</v>
      </c>
      <c r="R28">
        <v>0.0558738798</v>
      </c>
      <c r="S28">
        <v>0.3214976347</v>
      </c>
      <c r="T28">
        <v>0.0588133341</v>
      </c>
      <c r="U28">
        <v>0.001843325</v>
      </c>
      <c r="V28">
        <v>-0.0372</v>
      </c>
      <c r="W28">
        <v>-0.1108</v>
      </c>
      <c r="X28">
        <v>0.0364</v>
      </c>
      <c r="Y28">
        <v>0.9634681718</v>
      </c>
      <c r="Z28">
        <v>0.8951254896</v>
      </c>
      <c r="AA28">
        <v>1.0370288064</v>
      </c>
      <c r="AB28" s="44">
        <v>7.231624E-10</v>
      </c>
      <c r="AC28">
        <v>-0.41</v>
      </c>
      <c r="AD28">
        <v>-0.5405</v>
      </c>
      <c r="AE28">
        <v>-0.2796</v>
      </c>
      <c r="AF28" t="s">
        <v>174</v>
      </c>
      <c r="AG28" t="s">
        <v>174</v>
      </c>
      <c r="AH28" t="s">
        <v>270</v>
      </c>
      <c r="AI28" t="s">
        <v>174</v>
      </c>
      <c r="AJ28" t="s">
        <v>174</v>
      </c>
    </row>
    <row r="29" spans="1:36" ht="12.75">
      <c r="A29" t="s">
        <v>78</v>
      </c>
      <c r="B29">
        <v>1100</v>
      </c>
      <c r="C29">
        <v>0.0751006961</v>
      </c>
      <c r="D29">
        <v>0.061223588</v>
      </c>
      <c r="E29">
        <v>0.092123228</v>
      </c>
      <c r="F29">
        <v>0.7869877775</v>
      </c>
      <c r="G29">
        <v>0.0890909091</v>
      </c>
      <c r="H29">
        <v>0.0089995409</v>
      </c>
      <c r="I29">
        <v>-0.0282</v>
      </c>
      <c r="J29">
        <v>-0.2325</v>
      </c>
      <c r="K29">
        <v>0.1761</v>
      </c>
      <c r="L29">
        <v>0.9722261079</v>
      </c>
      <c r="M29">
        <v>0.7925781483</v>
      </c>
      <c r="N29">
        <v>1.192593572</v>
      </c>
      <c r="O29">
        <v>8657</v>
      </c>
      <c r="P29">
        <v>0.0561778409</v>
      </c>
      <c r="Q29">
        <v>0.0502138078</v>
      </c>
      <c r="R29">
        <v>0.0628502389</v>
      </c>
      <c r="S29">
        <v>0.4655663158</v>
      </c>
      <c r="T29">
        <v>0.0400831697</v>
      </c>
      <c r="U29">
        <v>0.0021517773</v>
      </c>
      <c r="V29">
        <v>0.0418</v>
      </c>
      <c r="W29">
        <v>-0.0704</v>
      </c>
      <c r="X29">
        <v>0.154</v>
      </c>
      <c r="Y29">
        <v>1.042670377</v>
      </c>
      <c r="Z29">
        <v>0.9319768969</v>
      </c>
      <c r="AA29">
        <v>1.1665112286</v>
      </c>
      <c r="AB29">
        <v>0.0125674374</v>
      </c>
      <c r="AC29">
        <v>-0.2903</v>
      </c>
      <c r="AD29">
        <v>-0.5183</v>
      </c>
      <c r="AE29">
        <v>-0.0623</v>
      </c>
      <c r="AF29" t="s">
        <v>174</v>
      </c>
      <c r="AG29" t="s">
        <v>174</v>
      </c>
      <c r="AH29" t="s">
        <v>270</v>
      </c>
      <c r="AI29" t="s">
        <v>174</v>
      </c>
      <c r="AJ29" t="s">
        <v>174</v>
      </c>
    </row>
    <row r="30" spans="1:36" ht="12.75">
      <c r="A30" t="s">
        <v>80</v>
      </c>
      <c r="B30">
        <v>2836</v>
      </c>
      <c r="C30">
        <v>0.1015131304</v>
      </c>
      <c r="D30">
        <v>0.0910707616</v>
      </c>
      <c r="E30">
        <v>0.1131528437</v>
      </c>
      <c r="F30" s="44">
        <v>8.1123047E-07</v>
      </c>
      <c r="G30">
        <v>0.144922426</v>
      </c>
      <c r="H30">
        <v>0.0071484961</v>
      </c>
      <c r="I30">
        <v>0.2732</v>
      </c>
      <c r="J30">
        <v>0.1646</v>
      </c>
      <c r="K30">
        <v>0.3817</v>
      </c>
      <c r="L30">
        <v>1.3141518102</v>
      </c>
      <c r="M30">
        <v>1.1789687273</v>
      </c>
      <c r="N30">
        <v>1.4648352753</v>
      </c>
      <c r="O30">
        <v>20085</v>
      </c>
      <c r="P30">
        <v>0.0728022102</v>
      </c>
      <c r="Q30">
        <v>0.067984946</v>
      </c>
      <c r="R30">
        <v>0.0779608152</v>
      </c>
      <c r="S30" s="44">
        <v>6.832155E-18</v>
      </c>
      <c r="T30">
        <v>0.06034354</v>
      </c>
      <c r="U30">
        <v>0.0017333229</v>
      </c>
      <c r="V30">
        <v>0.301</v>
      </c>
      <c r="W30">
        <v>0.2325</v>
      </c>
      <c r="X30">
        <v>0.3695</v>
      </c>
      <c r="Y30">
        <v>1.3512215254</v>
      </c>
      <c r="Z30">
        <v>1.2618122742</v>
      </c>
      <c r="AA30">
        <v>1.4469661201</v>
      </c>
      <c r="AB30" s="44">
        <v>3.9772612E-08</v>
      </c>
      <c r="AC30">
        <v>-0.3324</v>
      </c>
      <c r="AD30">
        <v>-0.4511</v>
      </c>
      <c r="AE30">
        <v>-0.2138</v>
      </c>
      <c r="AF30" t="s">
        <v>268</v>
      </c>
      <c r="AG30" t="s">
        <v>269</v>
      </c>
      <c r="AH30" t="s">
        <v>270</v>
      </c>
      <c r="AI30" t="s">
        <v>174</v>
      </c>
      <c r="AJ30" t="s">
        <v>174</v>
      </c>
    </row>
    <row r="31" spans="1:36" ht="12.75">
      <c r="A31" t="s">
        <v>79</v>
      </c>
      <c r="B31">
        <v>1853</v>
      </c>
      <c r="C31">
        <v>0.0914793937</v>
      </c>
      <c r="D31">
        <v>0.0797457191</v>
      </c>
      <c r="E31">
        <v>0.1049395449</v>
      </c>
      <c r="F31">
        <v>0.0157495026</v>
      </c>
      <c r="G31">
        <v>0.1262817053</v>
      </c>
      <c r="H31">
        <v>0.0082552933</v>
      </c>
      <c r="I31">
        <v>0.1691</v>
      </c>
      <c r="J31">
        <v>0.0318</v>
      </c>
      <c r="K31">
        <v>0.3064</v>
      </c>
      <c r="L31">
        <v>1.1842587289</v>
      </c>
      <c r="M31">
        <v>1.0323588745</v>
      </c>
      <c r="N31">
        <v>1.3585089173</v>
      </c>
      <c r="O31">
        <v>11103</v>
      </c>
      <c r="P31">
        <v>0.069953</v>
      </c>
      <c r="Q31">
        <v>0.0644382314</v>
      </c>
      <c r="R31">
        <v>0.075939735</v>
      </c>
      <c r="S31" s="44">
        <v>4.615985E-10</v>
      </c>
      <c r="T31">
        <v>0.0670089165</v>
      </c>
      <c r="U31">
        <v>0.0024566661</v>
      </c>
      <c r="V31">
        <v>0.2611</v>
      </c>
      <c r="W31">
        <v>0.179</v>
      </c>
      <c r="X31">
        <v>0.3432</v>
      </c>
      <c r="Y31">
        <v>1.2983396956</v>
      </c>
      <c r="Z31">
        <v>1.1959846423</v>
      </c>
      <c r="AA31">
        <v>1.4094545245</v>
      </c>
      <c r="AB31">
        <v>0.0005563957</v>
      </c>
      <c r="AC31">
        <v>-0.2683</v>
      </c>
      <c r="AD31">
        <v>-0.4206</v>
      </c>
      <c r="AE31">
        <v>-0.116</v>
      </c>
      <c r="AF31" t="s">
        <v>174</v>
      </c>
      <c r="AG31" t="s">
        <v>269</v>
      </c>
      <c r="AH31" t="s">
        <v>270</v>
      </c>
      <c r="AI31" t="s">
        <v>174</v>
      </c>
      <c r="AJ31" t="s">
        <v>174</v>
      </c>
    </row>
    <row r="32" spans="1:36" ht="12.75">
      <c r="A32" t="s">
        <v>32</v>
      </c>
      <c r="B32">
        <v>552</v>
      </c>
      <c r="C32">
        <v>0.0714106922</v>
      </c>
      <c r="D32">
        <v>0.0530307142</v>
      </c>
      <c r="E32">
        <v>0.0961610084</v>
      </c>
      <c r="F32">
        <v>0.8863642926</v>
      </c>
      <c r="G32">
        <v>0.0942028986</v>
      </c>
      <c r="H32">
        <v>0.0130635916</v>
      </c>
      <c r="I32">
        <v>-0.0217</v>
      </c>
      <c r="J32">
        <v>-0.3193</v>
      </c>
      <c r="K32">
        <v>0.2759</v>
      </c>
      <c r="L32">
        <v>0.9785366093</v>
      </c>
      <c r="M32">
        <v>0.7266768282</v>
      </c>
      <c r="N32">
        <v>1.3176887697</v>
      </c>
      <c r="O32">
        <v>4699</v>
      </c>
      <c r="P32">
        <v>0.0484085868</v>
      </c>
      <c r="Q32">
        <v>0.0403204854</v>
      </c>
      <c r="R32">
        <v>0.0581191236</v>
      </c>
      <c r="S32">
        <v>0.2510603278</v>
      </c>
      <c r="T32">
        <v>0.038731645</v>
      </c>
      <c r="U32">
        <v>0.0028709805</v>
      </c>
      <c r="V32">
        <v>-0.1071</v>
      </c>
      <c r="W32">
        <v>-0.2899</v>
      </c>
      <c r="X32">
        <v>0.0758</v>
      </c>
      <c r="Y32">
        <v>0.8984716857</v>
      </c>
      <c r="Z32">
        <v>0.7483551348</v>
      </c>
      <c r="AA32">
        <v>1.0787009167</v>
      </c>
      <c r="AB32">
        <v>0.0216667292</v>
      </c>
      <c r="AC32">
        <v>-0.3888</v>
      </c>
      <c r="AD32">
        <v>-0.7206</v>
      </c>
      <c r="AE32">
        <v>-0.0569</v>
      </c>
      <c r="AF32" t="s">
        <v>174</v>
      </c>
      <c r="AG32" t="s">
        <v>174</v>
      </c>
      <c r="AH32" t="s">
        <v>270</v>
      </c>
      <c r="AI32" t="s">
        <v>174</v>
      </c>
      <c r="AJ32" t="s">
        <v>174</v>
      </c>
    </row>
    <row r="33" spans="1:36" ht="12.75">
      <c r="A33" t="s">
        <v>31</v>
      </c>
      <c r="B33">
        <v>610</v>
      </c>
      <c r="C33">
        <v>0.0679787032</v>
      </c>
      <c r="D33">
        <v>0.0517391519</v>
      </c>
      <c r="E33">
        <v>0.0893154201</v>
      </c>
      <c r="F33">
        <v>0.6104615408</v>
      </c>
      <c r="G33">
        <v>0.1081967213</v>
      </c>
      <c r="H33">
        <v>0.0133180957</v>
      </c>
      <c r="I33">
        <v>-0.071</v>
      </c>
      <c r="J33">
        <v>-0.3439</v>
      </c>
      <c r="K33">
        <v>0.202</v>
      </c>
      <c r="L33">
        <v>0.9315082612</v>
      </c>
      <c r="M33">
        <v>0.7089786237</v>
      </c>
      <c r="N33">
        <v>1.2238840661</v>
      </c>
      <c r="O33">
        <v>6150</v>
      </c>
      <c r="P33">
        <v>0.0426505208</v>
      </c>
      <c r="Q33">
        <v>0.0361164232</v>
      </c>
      <c r="R33">
        <v>0.0503667518</v>
      </c>
      <c r="S33">
        <v>0.005879424</v>
      </c>
      <c r="T33">
        <v>0.0398373984</v>
      </c>
      <c r="U33">
        <v>0.002545118</v>
      </c>
      <c r="V33">
        <v>-0.2337</v>
      </c>
      <c r="W33">
        <v>-0.4</v>
      </c>
      <c r="X33">
        <v>-0.0674</v>
      </c>
      <c r="Y33">
        <v>0.7916009913</v>
      </c>
      <c r="Z33">
        <v>0.6703270172</v>
      </c>
      <c r="AA33">
        <v>0.9348155653</v>
      </c>
      <c r="AB33">
        <v>0.0023622552</v>
      </c>
      <c r="AC33">
        <v>-0.4662</v>
      </c>
      <c r="AD33">
        <v>-0.7667</v>
      </c>
      <c r="AE33">
        <v>-0.1657</v>
      </c>
      <c r="AF33" t="s">
        <v>174</v>
      </c>
      <c r="AG33" t="s">
        <v>174</v>
      </c>
      <c r="AH33" t="s">
        <v>270</v>
      </c>
      <c r="AI33" t="s">
        <v>174</v>
      </c>
      <c r="AJ33" t="s">
        <v>174</v>
      </c>
    </row>
    <row r="34" spans="1:36" ht="12.75">
      <c r="A34" t="s">
        <v>34</v>
      </c>
      <c r="B34">
        <v>288</v>
      </c>
      <c r="C34">
        <v>0.0733778181</v>
      </c>
      <c r="D34">
        <v>0.0499038993</v>
      </c>
      <c r="E34">
        <v>0.1078934566</v>
      </c>
      <c r="F34">
        <v>0.9777861044</v>
      </c>
      <c r="G34">
        <v>0.1006944444</v>
      </c>
      <c r="H34">
        <v>0.0186984889</v>
      </c>
      <c r="I34">
        <v>0.0055</v>
      </c>
      <c r="J34">
        <v>-0.38</v>
      </c>
      <c r="K34">
        <v>0.391</v>
      </c>
      <c r="L34">
        <v>1.0054920227</v>
      </c>
      <c r="M34">
        <v>0.6838302626</v>
      </c>
      <c r="N34">
        <v>1.4784578324</v>
      </c>
      <c r="O34">
        <v>3154</v>
      </c>
      <c r="P34">
        <v>0.0378909439</v>
      </c>
      <c r="Q34">
        <v>0.0300210765</v>
      </c>
      <c r="R34">
        <v>0.0478238555</v>
      </c>
      <c r="S34">
        <v>0.0030409013</v>
      </c>
      <c r="T34">
        <v>0.0291693088</v>
      </c>
      <c r="U34">
        <v>0.0030411107</v>
      </c>
      <c r="V34">
        <v>-0.352</v>
      </c>
      <c r="W34">
        <v>-0.5848</v>
      </c>
      <c r="X34">
        <v>-0.1192</v>
      </c>
      <c r="Y34">
        <v>0.7032624263</v>
      </c>
      <c r="Z34">
        <v>0.557196337</v>
      </c>
      <c r="AA34">
        <v>0.8876189727</v>
      </c>
      <c r="AB34">
        <v>0.00303638</v>
      </c>
      <c r="AC34">
        <v>-0.6609</v>
      </c>
      <c r="AD34">
        <v>-1.0979</v>
      </c>
      <c r="AE34">
        <v>-0.2239</v>
      </c>
      <c r="AF34" t="s">
        <v>174</v>
      </c>
      <c r="AG34" t="s">
        <v>269</v>
      </c>
      <c r="AH34" t="s">
        <v>270</v>
      </c>
      <c r="AI34" t="s">
        <v>174</v>
      </c>
      <c r="AJ34" t="s">
        <v>174</v>
      </c>
    </row>
    <row r="35" spans="1:36" ht="12.75">
      <c r="A35" t="s">
        <v>33</v>
      </c>
      <c r="B35">
        <v>203</v>
      </c>
      <c r="C35">
        <v>0.0678874192</v>
      </c>
      <c r="D35">
        <v>0.0466547287</v>
      </c>
      <c r="E35">
        <v>0.0987831632</v>
      </c>
      <c r="F35">
        <v>0.70559964</v>
      </c>
      <c r="G35">
        <v>0.1527093596</v>
      </c>
      <c r="H35">
        <v>0.0274274107</v>
      </c>
      <c r="I35">
        <v>-0.0723</v>
      </c>
      <c r="J35">
        <v>-0.4474</v>
      </c>
      <c r="K35">
        <v>0.3028</v>
      </c>
      <c r="L35">
        <v>0.9302574017</v>
      </c>
      <c r="M35">
        <v>0.639307065</v>
      </c>
      <c r="N35">
        <v>1.3536200065</v>
      </c>
      <c r="O35">
        <v>1911</v>
      </c>
      <c r="P35">
        <v>0.0521910344</v>
      </c>
      <c r="Q35">
        <v>0.0423836287</v>
      </c>
      <c r="R35">
        <v>0.0642678355</v>
      </c>
      <c r="S35">
        <v>0.7644176849</v>
      </c>
      <c r="T35">
        <v>0.0669806384</v>
      </c>
      <c r="U35">
        <v>0.005920308</v>
      </c>
      <c r="V35">
        <v>-0.0318</v>
      </c>
      <c r="W35">
        <v>-0.24</v>
      </c>
      <c r="X35">
        <v>0.1763</v>
      </c>
      <c r="Y35">
        <v>0.9686745637</v>
      </c>
      <c r="Z35">
        <v>0.786647428</v>
      </c>
      <c r="AA35">
        <v>1.1928220659</v>
      </c>
      <c r="AB35">
        <v>0.2140819806</v>
      </c>
      <c r="AC35">
        <v>-0.2629</v>
      </c>
      <c r="AD35">
        <v>-0.6777</v>
      </c>
      <c r="AE35">
        <v>0.1519</v>
      </c>
      <c r="AF35" t="s">
        <v>174</v>
      </c>
      <c r="AG35" t="s">
        <v>174</v>
      </c>
      <c r="AH35" t="s">
        <v>174</v>
      </c>
      <c r="AI35" t="s">
        <v>174</v>
      </c>
      <c r="AJ35" t="s">
        <v>174</v>
      </c>
    </row>
    <row r="36" spans="1:36" ht="12.75">
      <c r="A36" t="s">
        <v>23</v>
      </c>
      <c r="B36">
        <v>140</v>
      </c>
      <c r="C36">
        <v>0.0707624294</v>
      </c>
      <c r="D36">
        <v>0.043740018</v>
      </c>
      <c r="E36">
        <v>0.1144791804</v>
      </c>
      <c r="F36">
        <v>0.9000856428</v>
      </c>
      <c r="G36">
        <v>0.1285714286</v>
      </c>
      <c r="H36">
        <v>0.0303045763</v>
      </c>
      <c r="I36">
        <v>-0.0308</v>
      </c>
      <c r="J36">
        <v>-0.5119</v>
      </c>
      <c r="K36">
        <v>0.4502</v>
      </c>
      <c r="L36">
        <v>0.9696535019</v>
      </c>
      <c r="M36">
        <v>0.5993669523</v>
      </c>
      <c r="N36">
        <v>1.5687016278</v>
      </c>
      <c r="O36">
        <v>2497</v>
      </c>
      <c r="P36">
        <v>0.039310153</v>
      </c>
      <c r="Q36">
        <v>0.031528022</v>
      </c>
      <c r="R36">
        <v>0.0490131645</v>
      </c>
      <c r="S36">
        <v>0.0050966183</v>
      </c>
      <c r="T36">
        <v>0.0424509411</v>
      </c>
      <c r="U36">
        <v>0.0041231999</v>
      </c>
      <c r="V36">
        <v>-0.3153</v>
      </c>
      <c r="W36">
        <v>-0.5359</v>
      </c>
      <c r="X36">
        <v>-0.0946</v>
      </c>
      <c r="Y36">
        <v>0.7296031917</v>
      </c>
      <c r="Z36">
        <v>0.5851655042</v>
      </c>
      <c r="AA36">
        <v>0.909692751</v>
      </c>
      <c r="AB36">
        <v>0.0260897541</v>
      </c>
      <c r="AC36">
        <v>-0.5878</v>
      </c>
      <c r="AD36">
        <v>-1.1057</v>
      </c>
      <c r="AE36">
        <v>-0.07</v>
      </c>
      <c r="AF36" t="s">
        <v>174</v>
      </c>
      <c r="AG36" t="s">
        <v>174</v>
      </c>
      <c r="AH36" t="s">
        <v>270</v>
      </c>
      <c r="AI36" t="s">
        <v>174</v>
      </c>
      <c r="AJ36" t="s">
        <v>174</v>
      </c>
    </row>
    <row r="37" spans="1:36" ht="12.75">
      <c r="A37" t="s">
        <v>16</v>
      </c>
      <c r="B37">
        <v>236</v>
      </c>
      <c r="C37">
        <v>0.0548960928</v>
      </c>
      <c r="D37">
        <v>0.0325895855</v>
      </c>
      <c r="E37">
        <v>0.0924706758</v>
      </c>
      <c r="F37">
        <v>0.2845711349</v>
      </c>
      <c r="G37">
        <v>0.063559322</v>
      </c>
      <c r="H37">
        <v>0.0164109464</v>
      </c>
      <c r="I37">
        <v>-0.2847</v>
      </c>
      <c r="J37">
        <v>-0.8062</v>
      </c>
      <c r="K37">
        <v>0.2367</v>
      </c>
      <c r="L37">
        <v>0.752238003</v>
      </c>
      <c r="M37">
        <v>0.4465732171</v>
      </c>
      <c r="N37">
        <v>1.2671203545</v>
      </c>
      <c r="O37">
        <v>1800</v>
      </c>
      <c r="P37">
        <v>0.0445277815</v>
      </c>
      <c r="Q37">
        <v>0.0337307064</v>
      </c>
      <c r="R37">
        <v>0.0587809608</v>
      </c>
      <c r="S37">
        <v>0.1785050927</v>
      </c>
      <c r="T37">
        <v>0.0327777778</v>
      </c>
      <c r="U37">
        <v>0.0042673032</v>
      </c>
      <c r="V37">
        <v>-0.1906</v>
      </c>
      <c r="W37">
        <v>-0.4683</v>
      </c>
      <c r="X37">
        <v>0.0871</v>
      </c>
      <c r="Y37">
        <v>0.8264432734</v>
      </c>
      <c r="Z37">
        <v>0.626047704</v>
      </c>
      <c r="AA37">
        <v>1.0909847281</v>
      </c>
      <c r="AB37">
        <v>0.4798339994</v>
      </c>
      <c r="AC37">
        <v>-0.2093</v>
      </c>
      <c r="AD37">
        <v>-0.79</v>
      </c>
      <c r="AE37">
        <v>0.3713</v>
      </c>
      <c r="AF37" t="s">
        <v>174</v>
      </c>
      <c r="AG37" t="s">
        <v>174</v>
      </c>
      <c r="AH37" t="s">
        <v>174</v>
      </c>
      <c r="AI37" t="s">
        <v>174</v>
      </c>
      <c r="AJ37" t="s">
        <v>174</v>
      </c>
    </row>
    <row r="38" spans="1:36" ht="12.75">
      <c r="A38" t="s">
        <v>21</v>
      </c>
      <c r="B38">
        <v>133</v>
      </c>
      <c r="C38">
        <v>0.0635928484</v>
      </c>
      <c r="D38">
        <v>0.041663801</v>
      </c>
      <c r="E38">
        <v>0.0970638845</v>
      </c>
      <c r="F38">
        <v>0.5234942617</v>
      </c>
      <c r="G38">
        <v>0.1804511278</v>
      </c>
      <c r="H38">
        <v>0.0368344322</v>
      </c>
      <c r="I38">
        <v>-0.1376</v>
      </c>
      <c r="J38">
        <v>-0.5605</v>
      </c>
      <c r="K38">
        <v>0.2852</v>
      </c>
      <c r="L38">
        <v>0.8714091459</v>
      </c>
      <c r="M38">
        <v>0.5709166702</v>
      </c>
      <c r="N38">
        <v>1.3300608288</v>
      </c>
      <c r="O38">
        <v>1508</v>
      </c>
      <c r="P38">
        <v>0.0522407801</v>
      </c>
      <c r="Q38">
        <v>0.042031497</v>
      </c>
      <c r="R38">
        <v>0.0649298572</v>
      </c>
      <c r="S38">
        <v>0.780792716</v>
      </c>
      <c r="T38">
        <v>0.074933687</v>
      </c>
      <c r="U38">
        <v>0.0070491683</v>
      </c>
      <c r="V38">
        <v>-0.0309</v>
      </c>
      <c r="W38">
        <v>-0.2483</v>
      </c>
      <c r="X38">
        <v>0.1866</v>
      </c>
      <c r="Y38">
        <v>0.969597851</v>
      </c>
      <c r="Z38">
        <v>0.7801118045</v>
      </c>
      <c r="AA38">
        <v>1.2051093026</v>
      </c>
      <c r="AB38">
        <v>0.4048818237</v>
      </c>
      <c r="AC38">
        <v>-0.1966</v>
      </c>
      <c r="AD38">
        <v>-0.6593</v>
      </c>
      <c r="AE38">
        <v>0.2661</v>
      </c>
      <c r="AF38" t="s">
        <v>174</v>
      </c>
      <c r="AG38" t="s">
        <v>174</v>
      </c>
      <c r="AH38" t="s">
        <v>174</v>
      </c>
      <c r="AI38" t="s">
        <v>174</v>
      </c>
      <c r="AJ38" t="s">
        <v>174</v>
      </c>
    </row>
    <row r="39" spans="1:36" ht="12.75">
      <c r="A39" t="s">
        <v>22</v>
      </c>
      <c r="B39">
        <v>389</v>
      </c>
      <c r="C39">
        <v>0.0667517492</v>
      </c>
      <c r="D39">
        <v>0.0506851358</v>
      </c>
      <c r="E39">
        <v>0.087911297</v>
      </c>
      <c r="F39">
        <v>0.5256351512</v>
      </c>
      <c r="G39">
        <v>0.1722365039</v>
      </c>
      <c r="H39">
        <v>0.021042038</v>
      </c>
      <c r="I39">
        <v>-0.0892</v>
      </c>
      <c r="J39">
        <v>-0.3645</v>
      </c>
      <c r="K39">
        <v>0.1862</v>
      </c>
      <c r="L39">
        <v>0.9146953822</v>
      </c>
      <c r="M39">
        <v>0.6945355016</v>
      </c>
      <c r="N39">
        <v>1.2046434492</v>
      </c>
      <c r="O39">
        <v>5816</v>
      </c>
      <c r="P39">
        <v>0.0454193114</v>
      </c>
      <c r="Q39">
        <v>0.0388154434</v>
      </c>
      <c r="R39">
        <v>0.0531467289</v>
      </c>
      <c r="S39">
        <v>0.0331202393</v>
      </c>
      <c r="T39">
        <v>0.0524415406</v>
      </c>
      <c r="U39">
        <v>0.0030027939</v>
      </c>
      <c r="V39">
        <v>-0.1708</v>
      </c>
      <c r="W39">
        <v>-0.3279</v>
      </c>
      <c r="X39">
        <v>-0.0137</v>
      </c>
      <c r="Y39">
        <v>0.8429902204</v>
      </c>
      <c r="Z39">
        <v>0.7204212957</v>
      </c>
      <c r="AA39">
        <v>0.9864124172</v>
      </c>
      <c r="AB39">
        <v>0.0112280608</v>
      </c>
      <c r="AC39">
        <v>-0.385</v>
      </c>
      <c r="AD39">
        <v>-0.6827</v>
      </c>
      <c r="AE39">
        <v>-0.0874</v>
      </c>
      <c r="AF39" t="s">
        <v>174</v>
      </c>
      <c r="AG39" t="s">
        <v>174</v>
      </c>
      <c r="AH39" t="s">
        <v>270</v>
      </c>
      <c r="AI39" t="s">
        <v>174</v>
      </c>
      <c r="AJ39" t="s">
        <v>174</v>
      </c>
    </row>
    <row r="40" spans="1:36" ht="12.75">
      <c r="A40" t="s">
        <v>19</v>
      </c>
      <c r="B40">
        <v>289</v>
      </c>
      <c r="C40">
        <v>0.07494707</v>
      </c>
      <c r="D40">
        <v>0.0563078514</v>
      </c>
      <c r="E40">
        <v>0.0997563069</v>
      </c>
      <c r="F40">
        <v>0.8551275307</v>
      </c>
      <c r="G40">
        <v>0.2041522491</v>
      </c>
      <c r="H40">
        <v>0.026578359</v>
      </c>
      <c r="I40">
        <v>0.0266</v>
      </c>
      <c r="J40">
        <v>-0.2593</v>
      </c>
      <c r="K40">
        <v>0.3126</v>
      </c>
      <c r="L40">
        <v>1.0269953917</v>
      </c>
      <c r="M40">
        <v>0.7715832505</v>
      </c>
      <c r="N40">
        <v>1.3669549382</v>
      </c>
      <c r="O40">
        <v>3103</v>
      </c>
      <c r="P40">
        <v>0.046042801</v>
      </c>
      <c r="Q40">
        <v>0.0382826525</v>
      </c>
      <c r="R40">
        <v>0.0553759832</v>
      </c>
      <c r="S40">
        <v>0.0951340103</v>
      </c>
      <c r="T40">
        <v>0.058008379</v>
      </c>
      <c r="U40">
        <v>0.0043236893</v>
      </c>
      <c r="V40">
        <v>-0.1572</v>
      </c>
      <c r="W40">
        <v>-0.3417</v>
      </c>
      <c r="X40">
        <v>0.0274</v>
      </c>
      <c r="Y40">
        <v>0.8545622948</v>
      </c>
      <c r="Z40">
        <v>0.7105326064</v>
      </c>
      <c r="AA40">
        <v>1.0277877597</v>
      </c>
      <c r="AB40">
        <v>0.0030503963</v>
      </c>
      <c r="AC40">
        <v>-0.4872</v>
      </c>
      <c r="AD40">
        <v>-0.8095</v>
      </c>
      <c r="AE40">
        <v>-0.1649</v>
      </c>
      <c r="AF40" t="s">
        <v>174</v>
      </c>
      <c r="AG40" t="s">
        <v>174</v>
      </c>
      <c r="AH40" t="s">
        <v>270</v>
      </c>
      <c r="AI40" t="s">
        <v>174</v>
      </c>
      <c r="AJ40" t="s">
        <v>174</v>
      </c>
    </row>
    <row r="41" spans="1:36" ht="12.75">
      <c r="A41" t="s">
        <v>24</v>
      </c>
      <c r="B41">
        <v>384</v>
      </c>
      <c r="C41">
        <v>0.0683610031</v>
      </c>
      <c r="D41">
        <v>0.0489131142</v>
      </c>
      <c r="E41">
        <v>0.0955413864</v>
      </c>
      <c r="F41">
        <v>0.7020379731</v>
      </c>
      <c r="G41">
        <v>0.1041666667</v>
      </c>
      <c r="H41">
        <v>0.0164701961</v>
      </c>
      <c r="I41">
        <v>-0.0653</v>
      </c>
      <c r="J41">
        <v>-0.4001</v>
      </c>
      <c r="K41">
        <v>0.2694</v>
      </c>
      <c r="L41">
        <v>0.9367468955</v>
      </c>
      <c r="M41">
        <v>0.6702535924</v>
      </c>
      <c r="N41">
        <v>1.3091981246</v>
      </c>
      <c r="O41">
        <v>3682</v>
      </c>
      <c r="P41">
        <v>0.0489370684</v>
      </c>
      <c r="Q41">
        <v>0.0407195698</v>
      </c>
      <c r="R41">
        <v>0.0588129167</v>
      </c>
      <c r="S41">
        <v>0.3050277552</v>
      </c>
      <c r="T41">
        <v>0.0483432917</v>
      </c>
      <c r="U41">
        <v>0.0036234829</v>
      </c>
      <c r="V41">
        <v>-0.0962</v>
      </c>
      <c r="W41">
        <v>-0.28</v>
      </c>
      <c r="X41">
        <v>0.0876</v>
      </c>
      <c r="Y41">
        <v>0.908280395</v>
      </c>
      <c r="Z41">
        <v>0.7557622087</v>
      </c>
      <c r="AA41">
        <v>1.0915778355</v>
      </c>
      <c r="AB41">
        <v>0.0734904809</v>
      </c>
      <c r="AC41">
        <v>-0.3343</v>
      </c>
      <c r="AD41">
        <v>-0.7003</v>
      </c>
      <c r="AE41">
        <v>0.0318</v>
      </c>
      <c r="AF41" t="s">
        <v>174</v>
      </c>
      <c r="AG41" t="s">
        <v>174</v>
      </c>
      <c r="AH41" t="s">
        <v>174</v>
      </c>
      <c r="AI41" t="s">
        <v>174</v>
      </c>
      <c r="AJ41" t="s">
        <v>174</v>
      </c>
    </row>
    <row r="42" spans="1:36" ht="12.75">
      <c r="A42" t="s">
        <v>20</v>
      </c>
      <c r="B42">
        <v>152</v>
      </c>
      <c r="C42">
        <v>0.0803176836</v>
      </c>
      <c r="D42">
        <v>0.0534936391</v>
      </c>
      <c r="E42">
        <v>0.1205924742</v>
      </c>
      <c r="F42">
        <v>0.6439336516</v>
      </c>
      <c r="G42">
        <v>0.1710526316</v>
      </c>
      <c r="H42">
        <v>0.033546181</v>
      </c>
      <c r="I42">
        <v>0.0958</v>
      </c>
      <c r="J42">
        <v>-0.3106</v>
      </c>
      <c r="K42">
        <v>0.5023</v>
      </c>
      <c r="L42">
        <v>1.1005886003</v>
      </c>
      <c r="M42">
        <v>0.7330202612</v>
      </c>
      <c r="N42">
        <v>1.6524717408</v>
      </c>
      <c r="O42">
        <v>1043</v>
      </c>
      <c r="P42">
        <v>0.0508684549</v>
      </c>
      <c r="Q42">
        <v>0.0385944055</v>
      </c>
      <c r="R42">
        <v>0.067045979</v>
      </c>
      <c r="S42">
        <v>0.683211365</v>
      </c>
      <c r="T42">
        <v>0.058485139</v>
      </c>
      <c r="U42">
        <v>0.0074882547</v>
      </c>
      <c r="V42">
        <v>-0.0575</v>
      </c>
      <c r="W42">
        <v>-0.3336</v>
      </c>
      <c r="X42">
        <v>0.2186</v>
      </c>
      <c r="Y42">
        <v>0.9441272596</v>
      </c>
      <c r="Z42">
        <v>0.7163187957</v>
      </c>
      <c r="AA42">
        <v>1.2443848851</v>
      </c>
      <c r="AB42">
        <v>0.0616559308</v>
      </c>
      <c r="AC42">
        <v>-0.4567</v>
      </c>
      <c r="AD42">
        <v>-0.9358</v>
      </c>
      <c r="AE42">
        <v>0.0223</v>
      </c>
      <c r="AF42" t="s">
        <v>174</v>
      </c>
      <c r="AG42" t="s">
        <v>174</v>
      </c>
      <c r="AH42" t="s">
        <v>174</v>
      </c>
      <c r="AI42" t="s">
        <v>174</v>
      </c>
      <c r="AJ42" t="s">
        <v>174</v>
      </c>
    </row>
    <row r="43" spans="1:36" ht="12.75">
      <c r="A43" t="s">
        <v>17</v>
      </c>
      <c r="B43">
        <v>768</v>
      </c>
      <c r="C43">
        <v>0.068420788</v>
      </c>
      <c r="D43">
        <v>0.0542830788</v>
      </c>
      <c r="E43">
        <v>0.0862405806</v>
      </c>
      <c r="F43">
        <v>0.5851386421</v>
      </c>
      <c r="G43">
        <v>0.1341145833</v>
      </c>
      <c r="H43">
        <v>0.0132147026</v>
      </c>
      <c r="I43">
        <v>-0.0645</v>
      </c>
      <c r="J43">
        <v>-0.2959</v>
      </c>
      <c r="K43">
        <v>0.167</v>
      </c>
      <c r="L43">
        <v>0.9375661242</v>
      </c>
      <c r="M43">
        <v>0.7438379079</v>
      </c>
      <c r="N43">
        <v>1.1817497172</v>
      </c>
      <c r="O43">
        <v>7075</v>
      </c>
      <c r="P43">
        <v>0.0563467455</v>
      </c>
      <c r="Q43">
        <v>0.048768765</v>
      </c>
      <c r="R43">
        <v>0.0651022376</v>
      </c>
      <c r="S43">
        <v>0.543347592</v>
      </c>
      <c r="T43">
        <v>0.0619081272</v>
      </c>
      <c r="U43">
        <v>0.0029580847</v>
      </c>
      <c r="V43">
        <v>0.0448</v>
      </c>
      <c r="W43">
        <v>-0.0996</v>
      </c>
      <c r="X43">
        <v>0.1892</v>
      </c>
      <c r="Y43">
        <v>1.045805274</v>
      </c>
      <c r="Z43">
        <v>0.9051566544</v>
      </c>
      <c r="AA43">
        <v>1.2083087119</v>
      </c>
      <c r="AB43">
        <v>0.1282682294</v>
      </c>
      <c r="AC43">
        <v>-0.1942</v>
      </c>
      <c r="AD43">
        <v>-0.4443</v>
      </c>
      <c r="AE43">
        <v>0.056</v>
      </c>
      <c r="AF43" t="s">
        <v>174</v>
      </c>
      <c r="AG43" t="s">
        <v>174</v>
      </c>
      <c r="AH43" t="s">
        <v>174</v>
      </c>
      <c r="AI43" t="s">
        <v>174</v>
      </c>
      <c r="AJ43" t="s">
        <v>174</v>
      </c>
    </row>
    <row r="44" spans="1:36" ht="12.75">
      <c r="A44" t="s">
        <v>18</v>
      </c>
      <c r="B44">
        <v>193</v>
      </c>
      <c r="C44">
        <v>0.0827395633</v>
      </c>
      <c r="D44">
        <v>0.0566522153</v>
      </c>
      <c r="E44">
        <v>0.1208396759</v>
      </c>
      <c r="F44">
        <v>0.5158946247</v>
      </c>
      <c r="G44">
        <v>0.1606217617</v>
      </c>
      <c r="H44">
        <v>0.02884852</v>
      </c>
      <c r="I44">
        <v>0.1256</v>
      </c>
      <c r="J44">
        <v>-0.2532</v>
      </c>
      <c r="K44">
        <v>0.5043</v>
      </c>
      <c r="L44">
        <v>1.1337754795</v>
      </c>
      <c r="M44">
        <v>0.7763020496</v>
      </c>
      <c r="N44">
        <v>1.6558591319</v>
      </c>
      <c r="O44">
        <v>1562</v>
      </c>
      <c r="P44">
        <v>0.0671852231</v>
      </c>
      <c r="Q44">
        <v>0.053985796</v>
      </c>
      <c r="R44">
        <v>0.0836118857</v>
      </c>
      <c r="S44">
        <v>0.0479581766</v>
      </c>
      <c r="T44">
        <v>0.0691421255</v>
      </c>
      <c r="U44">
        <v>0.0066532041</v>
      </c>
      <c r="V44">
        <v>0.2207</v>
      </c>
      <c r="W44">
        <v>0.002</v>
      </c>
      <c r="X44">
        <v>0.4394</v>
      </c>
      <c r="Y44">
        <v>1.24696928</v>
      </c>
      <c r="Z44">
        <v>1.0019856457</v>
      </c>
      <c r="AA44">
        <v>1.5518509591</v>
      </c>
      <c r="AB44">
        <v>0.3352355487</v>
      </c>
      <c r="AC44">
        <v>-0.2082</v>
      </c>
      <c r="AD44">
        <v>-0.6318</v>
      </c>
      <c r="AE44">
        <v>0.2153</v>
      </c>
      <c r="AF44" t="s">
        <v>174</v>
      </c>
      <c r="AG44" t="s">
        <v>174</v>
      </c>
      <c r="AH44" t="s">
        <v>174</v>
      </c>
      <c r="AI44" t="s">
        <v>174</v>
      </c>
      <c r="AJ44" t="s">
        <v>174</v>
      </c>
    </row>
    <row r="45" spans="1:36" ht="12.75">
      <c r="A45" t="s">
        <v>67</v>
      </c>
      <c r="B45">
        <v>461</v>
      </c>
      <c r="C45">
        <v>0.0698033876</v>
      </c>
      <c r="D45">
        <v>0.0539616873</v>
      </c>
      <c r="E45">
        <v>0.0902957851</v>
      </c>
      <c r="F45">
        <v>0.7349527171</v>
      </c>
      <c r="G45">
        <v>0.1713665944</v>
      </c>
      <c r="H45">
        <v>0.0192802482</v>
      </c>
      <c r="I45">
        <v>-0.0445</v>
      </c>
      <c r="J45">
        <v>-0.3019</v>
      </c>
      <c r="K45">
        <v>0.2129</v>
      </c>
      <c r="L45">
        <v>0.9565118065</v>
      </c>
      <c r="M45">
        <v>0.7394338981</v>
      </c>
      <c r="N45">
        <v>1.2373179513</v>
      </c>
      <c r="O45">
        <v>4128</v>
      </c>
      <c r="P45">
        <v>0.0511398409</v>
      </c>
      <c r="Q45">
        <v>0.0435871039</v>
      </c>
      <c r="R45">
        <v>0.0600013098</v>
      </c>
      <c r="S45">
        <v>0.5222359059</v>
      </c>
      <c r="T45">
        <v>0.0729166667</v>
      </c>
      <c r="U45">
        <v>0.0042028468</v>
      </c>
      <c r="V45">
        <v>-0.0522</v>
      </c>
      <c r="W45">
        <v>-0.212</v>
      </c>
      <c r="X45">
        <v>0.1076</v>
      </c>
      <c r="Y45">
        <v>0.9491642307</v>
      </c>
      <c r="Z45">
        <v>0.8089841356</v>
      </c>
      <c r="AA45">
        <v>1.1136346156</v>
      </c>
      <c r="AB45">
        <v>0.0309084821</v>
      </c>
      <c r="AC45">
        <v>-0.3111</v>
      </c>
      <c r="AD45">
        <v>-0.5937</v>
      </c>
      <c r="AE45">
        <v>-0.0286</v>
      </c>
      <c r="AF45" t="s">
        <v>174</v>
      </c>
      <c r="AG45" t="s">
        <v>174</v>
      </c>
      <c r="AH45" t="s">
        <v>270</v>
      </c>
      <c r="AI45" t="s">
        <v>174</v>
      </c>
      <c r="AJ45" t="s">
        <v>174</v>
      </c>
    </row>
    <row r="46" spans="1:36" ht="12.75">
      <c r="A46" t="s">
        <v>68</v>
      </c>
      <c r="B46">
        <v>370</v>
      </c>
      <c r="C46">
        <v>0.0665116293</v>
      </c>
      <c r="D46">
        <v>0.0497576734</v>
      </c>
      <c r="E46">
        <v>0.0889068264</v>
      </c>
      <c r="F46">
        <v>0.5309784283</v>
      </c>
      <c r="G46">
        <v>0.1540540541</v>
      </c>
      <c r="H46">
        <v>0.0204049579</v>
      </c>
      <c r="I46">
        <v>-0.0928</v>
      </c>
      <c r="J46">
        <v>-0.383</v>
      </c>
      <c r="K46">
        <v>0.1974</v>
      </c>
      <c r="L46">
        <v>0.9114050317</v>
      </c>
      <c r="M46">
        <v>0.6818265373</v>
      </c>
      <c r="N46">
        <v>1.2182851304</v>
      </c>
      <c r="O46">
        <v>2751</v>
      </c>
      <c r="P46">
        <v>0.0459992051</v>
      </c>
      <c r="Q46">
        <v>0.0382945733</v>
      </c>
      <c r="R46">
        <v>0.0552539611</v>
      </c>
      <c r="S46">
        <v>0.0909317288</v>
      </c>
      <c r="T46">
        <v>0.0672482734</v>
      </c>
      <c r="U46">
        <v>0.0049441914</v>
      </c>
      <c r="V46">
        <v>-0.1581</v>
      </c>
      <c r="W46">
        <v>-0.3414</v>
      </c>
      <c r="X46">
        <v>0.0252</v>
      </c>
      <c r="Y46">
        <v>0.8537531469</v>
      </c>
      <c r="Z46">
        <v>0.7107538588</v>
      </c>
      <c r="AA46">
        <v>1.0255230089</v>
      </c>
      <c r="AB46">
        <v>0.0263269409</v>
      </c>
      <c r="AC46">
        <v>-0.3688</v>
      </c>
      <c r="AD46">
        <v>-0.6941</v>
      </c>
      <c r="AE46">
        <v>-0.0434</v>
      </c>
      <c r="AF46" t="s">
        <v>174</v>
      </c>
      <c r="AG46" t="s">
        <v>174</v>
      </c>
      <c r="AH46" t="s">
        <v>270</v>
      </c>
      <c r="AI46" t="s">
        <v>174</v>
      </c>
      <c r="AJ46" t="s">
        <v>174</v>
      </c>
    </row>
    <row r="47" spans="1:36" ht="12.75">
      <c r="A47" t="s">
        <v>64</v>
      </c>
      <c r="B47">
        <v>432</v>
      </c>
      <c r="C47">
        <v>0.078513748</v>
      </c>
      <c r="D47">
        <v>0.0612388016</v>
      </c>
      <c r="E47">
        <v>0.1006618103</v>
      </c>
      <c r="F47">
        <v>0.5640753802</v>
      </c>
      <c r="G47">
        <v>0.2037037037</v>
      </c>
      <c r="H47">
        <v>0.0217148878</v>
      </c>
      <c r="I47">
        <v>0.0731</v>
      </c>
      <c r="J47">
        <v>-0.1754</v>
      </c>
      <c r="K47">
        <v>0.3216</v>
      </c>
      <c r="L47">
        <v>1.075869375</v>
      </c>
      <c r="M47">
        <v>0.8391517774</v>
      </c>
      <c r="N47">
        <v>1.3793629988</v>
      </c>
      <c r="O47">
        <v>4046</v>
      </c>
      <c r="P47">
        <v>0.0495276318</v>
      </c>
      <c r="Q47">
        <v>0.0420322872</v>
      </c>
      <c r="R47">
        <v>0.0583595724</v>
      </c>
      <c r="S47">
        <v>0.3145193129</v>
      </c>
      <c r="T47">
        <v>0.0687098369</v>
      </c>
      <c r="U47">
        <v>0.0041209422</v>
      </c>
      <c r="V47">
        <v>-0.0842</v>
      </c>
      <c r="W47">
        <v>-0.2483</v>
      </c>
      <c r="X47">
        <v>0.0799</v>
      </c>
      <c r="Y47">
        <v>0.9192413525</v>
      </c>
      <c r="Z47">
        <v>0.7801264698</v>
      </c>
      <c r="AA47">
        <v>1.083163688</v>
      </c>
      <c r="AB47">
        <v>0.0011140724</v>
      </c>
      <c r="AC47">
        <v>-0.4607</v>
      </c>
      <c r="AD47">
        <v>-0.7377</v>
      </c>
      <c r="AE47">
        <v>-0.1837</v>
      </c>
      <c r="AF47" t="s">
        <v>174</v>
      </c>
      <c r="AG47" t="s">
        <v>174</v>
      </c>
      <c r="AH47" t="s">
        <v>270</v>
      </c>
      <c r="AI47" t="s">
        <v>174</v>
      </c>
      <c r="AJ47" t="s">
        <v>174</v>
      </c>
    </row>
    <row r="48" spans="1:36" ht="12.75">
      <c r="A48" t="s">
        <v>69</v>
      </c>
      <c r="B48">
        <v>599</v>
      </c>
      <c r="C48">
        <v>0.0719722767</v>
      </c>
      <c r="D48">
        <v>0.0573800172</v>
      </c>
      <c r="E48">
        <v>0.0902754804</v>
      </c>
      <c r="F48">
        <v>0.9045455747</v>
      </c>
      <c r="G48">
        <v>0.1853088481</v>
      </c>
      <c r="H48">
        <v>0.0175887375</v>
      </c>
      <c r="I48">
        <v>-0.0139</v>
      </c>
      <c r="J48">
        <v>-0.2404</v>
      </c>
      <c r="K48">
        <v>0.2127</v>
      </c>
      <c r="L48">
        <v>0.9862319696</v>
      </c>
      <c r="M48">
        <v>0.7862750762</v>
      </c>
      <c r="N48">
        <v>1.2370397173</v>
      </c>
      <c r="O48">
        <v>4321</v>
      </c>
      <c r="P48">
        <v>0.0539105121</v>
      </c>
      <c r="Q48">
        <v>0.0460649732</v>
      </c>
      <c r="R48">
        <v>0.0630922611</v>
      </c>
      <c r="S48">
        <v>0.9941514243</v>
      </c>
      <c r="T48">
        <v>0.0733626475</v>
      </c>
      <c r="U48">
        <v>0.0041204568</v>
      </c>
      <c r="V48">
        <v>0.0006</v>
      </c>
      <c r="W48">
        <v>-0.1567</v>
      </c>
      <c r="X48">
        <v>0.1579</v>
      </c>
      <c r="Y48">
        <v>1.0005883649</v>
      </c>
      <c r="Z48">
        <v>0.8549738153</v>
      </c>
      <c r="AA48">
        <v>1.1710032027</v>
      </c>
      <c r="AB48">
        <v>0.0253695818</v>
      </c>
      <c r="AC48">
        <v>-0.289</v>
      </c>
      <c r="AD48">
        <v>-0.5423</v>
      </c>
      <c r="AE48">
        <v>-0.0356</v>
      </c>
      <c r="AF48" t="s">
        <v>174</v>
      </c>
      <c r="AG48" t="s">
        <v>174</v>
      </c>
      <c r="AH48" t="s">
        <v>270</v>
      </c>
      <c r="AI48" t="s">
        <v>174</v>
      </c>
      <c r="AJ48" t="s">
        <v>174</v>
      </c>
    </row>
    <row r="49" spans="1:36" ht="12.75">
      <c r="A49" t="s">
        <v>66</v>
      </c>
      <c r="B49">
        <v>295</v>
      </c>
      <c r="C49">
        <v>0.0873928925</v>
      </c>
      <c r="D49">
        <v>0.0655807489</v>
      </c>
      <c r="E49">
        <v>0.1164597506</v>
      </c>
      <c r="F49">
        <v>0.2185025793</v>
      </c>
      <c r="G49">
        <v>0.2033898305</v>
      </c>
      <c r="H49">
        <v>0.0262575142</v>
      </c>
      <c r="I49">
        <v>0.1803</v>
      </c>
      <c r="J49">
        <v>-0.1069</v>
      </c>
      <c r="K49">
        <v>0.4674</v>
      </c>
      <c r="L49">
        <v>1.1975397814</v>
      </c>
      <c r="M49">
        <v>0.8986492314</v>
      </c>
      <c r="N49">
        <v>1.595841267</v>
      </c>
      <c r="O49">
        <v>3307</v>
      </c>
      <c r="P49">
        <v>0.0505279991</v>
      </c>
      <c r="Q49">
        <v>0.0425606756</v>
      </c>
      <c r="R49">
        <v>0.0599867991</v>
      </c>
      <c r="S49">
        <v>0.4633163305</v>
      </c>
      <c r="T49">
        <v>0.0692470517</v>
      </c>
      <c r="U49">
        <v>0.004575974</v>
      </c>
      <c r="V49">
        <v>-0.0642</v>
      </c>
      <c r="W49">
        <v>-0.2358</v>
      </c>
      <c r="X49">
        <v>0.1074</v>
      </c>
      <c r="Y49">
        <v>0.9378083427</v>
      </c>
      <c r="Z49">
        <v>0.7899334488</v>
      </c>
      <c r="AA49">
        <v>1.1133652955</v>
      </c>
      <c r="AB49">
        <v>0.0006828716</v>
      </c>
      <c r="AC49">
        <v>-0.5479</v>
      </c>
      <c r="AD49">
        <v>-0.8641</v>
      </c>
      <c r="AE49">
        <v>-0.2317</v>
      </c>
      <c r="AF49" t="s">
        <v>174</v>
      </c>
      <c r="AG49" t="s">
        <v>174</v>
      </c>
      <c r="AH49" t="s">
        <v>270</v>
      </c>
      <c r="AI49" t="s">
        <v>174</v>
      </c>
      <c r="AJ49" t="s">
        <v>174</v>
      </c>
    </row>
    <row r="50" spans="1:36" ht="12.75">
      <c r="A50" t="s">
        <v>65</v>
      </c>
      <c r="B50">
        <v>415</v>
      </c>
      <c r="C50">
        <v>0.0793104545</v>
      </c>
      <c r="D50">
        <v>0.0604429998</v>
      </c>
      <c r="E50">
        <v>0.104067439</v>
      </c>
      <c r="F50">
        <v>0.5482192139</v>
      </c>
      <c r="G50">
        <v>0.1590361446</v>
      </c>
      <c r="H50">
        <v>0.0195759962</v>
      </c>
      <c r="I50">
        <v>0.0832</v>
      </c>
      <c r="J50">
        <v>-0.1884</v>
      </c>
      <c r="K50">
        <v>0.3549</v>
      </c>
      <c r="L50">
        <v>1.0867865988</v>
      </c>
      <c r="M50">
        <v>0.8282469517</v>
      </c>
      <c r="N50">
        <v>1.4260301338</v>
      </c>
      <c r="O50">
        <v>3103</v>
      </c>
      <c r="P50">
        <v>0.0576460455</v>
      </c>
      <c r="Q50">
        <v>0.0486837877</v>
      </c>
      <c r="R50">
        <v>0.0682581763</v>
      </c>
      <c r="S50">
        <v>0.4330885704</v>
      </c>
      <c r="T50">
        <v>0.080567193</v>
      </c>
      <c r="U50">
        <v>0.0050955167</v>
      </c>
      <c r="V50">
        <v>0.0676</v>
      </c>
      <c r="W50">
        <v>-0.1014</v>
      </c>
      <c r="X50">
        <v>0.2366</v>
      </c>
      <c r="Y50">
        <v>1.0699205062</v>
      </c>
      <c r="Z50">
        <v>0.9035794622</v>
      </c>
      <c r="AA50">
        <v>1.2668834757</v>
      </c>
      <c r="AB50">
        <v>0.0375644643</v>
      </c>
      <c r="AC50">
        <v>-0.319</v>
      </c>
      <c r="AD50">
        <v>-0.6197</v>
      </c>
      <c r="AE50">
        <v>-0.0184</v>
      </c>
      <c r="AF50" t="s">
        <v>174</v>
      </c>
      <c r="AG50" t="s">
        <v>174</v>
      </c>
      <c r="AH50" t="s">
        <v>270</v>
      </c>
      <c r="AI50" t="s">
        <v>174</v>
      </c>
      <c r="AJ50" t="s">
        <v>174</v>
      </c>
    </row>
    <row r="51" spans="1:36" ht="12.75">
      <c r="A51" t="s">
        <v>57</v>
      </c>
      <c r="B51">
        <v>171</v>
      </c>
      <c r="C51">
        <v>0.0709500995</v>
      </c>
      <c r="D51">
        <v>0.0439886773</v>
      </c>
      <c r="E51">
        <v>0.1144366445</v>
      </c>
      <c r="F51">
        <v>0.9080589534</v>
      </c>
      <c r="G51">
        <v>0.1052631579</v>
      </c>
      <c r="H51">
        <v>0.0248107643</v>
      </c>
      <c r="I51">
        <v>-0.0282</v>
      </c>
      <c r="J51">
        <v>-0.5062</v>
      </c>
      <c r="K51">
        <v>0.4499</v>
      </c>
      <c r="L51">
        <v>0.9722251348</v>
      </c>
      <c r="M51">
        <v>0.6027743159</v>
      </c>
      <c r="N51">
        <v>1.5681187598</v>
      </c>
      <c r="O51">
        <v>1230</v>
      </c>
      <c r="P51">
        <v>0.03113668</v>
      </c>
      <c r="Q51">
        <v>0.0222015854</v>
      </c>
      <c r="R51">
        <v>0.0436677301</v>
      </c>
      <c r="S51">
        <v>0.0014848309</v>
      </c>
      <c r="T51">
        <v>0.0308943089</v>
      </c>
      <c r="U51">
        <v>0.0050117187</v>
      </c>
      <c r="V51">
        <v>-0.5484</v>
      </c>
      <c r="W51">
        <v>-0.8866</v>
      </c>
      <c r="X51">
        <v>-0.2101</v>
      </c>
      <c r="Y51">
        <v>0.5779021284</v>
      </c>
      <c r="Z51">
        <v>0.4120652384</v>
      </c>
      <c r="AA51">
        <v>0.8104805717</v>
      </c>
      <c r="AB51">
        <v>0.0050193846</v>
      </c>
      <c r="AC51">
        <v>-0.8236</v>
      </c>
      <c r="AD51">
        <v>-1.3989</v>
      </c>
      <c r="AE51">
        <v>-0.2483</v>
      </c>
      <c r="AF51" t="s">
        <v>174</v>
      </c>
      <c r="AG51" t="s">
        <v>269</v>
      </c>
      <c r="AH51" t="s">
        <v>270</v>
      </c>
      <c r="AI51" t="s">
        <v>174</v>
      </c>
      <c r="AJ51" t="s">
        <v>174</v>
      </c>
    </row>
    <row r="52" spans="1:36" ht="12.75">
      <c r="A52" t="s">
        <v>61</v>
      </c>
      <c r="B52">
        <v>136</v>
      </c>
      <c r="C52">
        <v>0.1028068263</v>
      </c>
      <c r="D52">
        <v>0.0628267411</v>
      </c>
      <c r="E52">
        <v>0.1682284223</v>
      </c>
      <c r="F52">
        <v>0.1725911345</v>
      </c>
      <c r="G52">
        <v>0.125</v>
      </c>
      <c r="H52">
        <v>0.0303169531</v>
      </c>
      <c r="I52">
        <v>0.3427</v>
      </c>
      <c r="J52">
        <v>-0.1498</v>
      </c>
      <c r="K52">
        <v>0.8352</v>
      </c>
      <c r="L52">
        <v>1.4087560307</v>
      </c>
      <c r="M52">
        <v>0.8609112218</v>
      </c>
      <c r="N52">
        <v>2.3052243994</v>
      </c>
      <c r="O52">
        <v>1105</v>
      </c>
      <c r="P52">
        <v>0.0325890629</v>
      </c>
      <c r="Q52">
        <v>0.0224025142</v>
      </c>
      <c r="R52">
        <v>0.0474074925</v>
      </c>
      <c r="S52">
        <v>0.0085613477</v>
      </c>
      <c r="T52">
        <v>0.0271493213</v>
      </c>
      <c r="U52">
        <v>0.0049567652</v>
      </c>
      <c r="V52">
        <v>-0.5028</v>
      </c>
      <c r="W52">
        <v>-0.8776</v>
      </c>
      <c r="X52">
        <v>-0.128</v>
      </c>
      <c r="Y52">
        <v>0.6048586056</v>
      </c>
      <c r="Z52">
        <v>0.4157945112</v>
      </c>
      <c r="AA52">
        <v>0.8798912033</v>
      </c>
      <c r="AB52">
        <v>0.000218714</v>
      </c>
      <c r="AC52">
        <v>-1.1489</v>
      </c>
      <c r="AD52">
        <v>-1.7581</v>
      </c>
      <c r="AE52">
        <v>-0.5397</v>
      </c>
      <c r="AF52" t="s">
        <v>174</v>
      </c>
      <c r="AG52" t="s">
        <v>174</v>
      </c>
      <c r="AH52" t="s">
        <v>270</v>
      </c>
      <c r="AI52" t="s">
        <v>174</v>
      </c>
      <c r="AJ52" t="s">
        <v>174</v>
      </c>
    </row>
    <row r="53" spans="1:36" ht="12.75">
      <c r="A53" t="s">
        <v>59</v>
      </c>
      <c r="B53">
        <v>405</v>
      </c>
      <c r="C53">
        <v>0.0638854799</v>
      </c>
      <c r="D53">
        <v>0.0467511177</v>
      </c>
      <c r="E53">
        <v>0.0872996144</v>
      </c>
      <c r="F53">
        <v>0.4036343545</v>
      </c>
      <c r="G53">
        <v>0.1185185185</v>
      </c>
      <c r="H53">
        <v>0.0171066746</v>
      </c>
      <c r="I53">
        <v>-0.1331</v>
      </c>
      <c r="J53">
        <v>-0.4453</v>
      </c>
      <c r="K53">
        <v>0.1792</v>
      </c>
      <c r="L53">
        <v>0.8754190587</v>
      </c>
      <c r="M53">
        <v>0.6406278779</v>
      </c>
      <c r="N53">
        <v>1.1962615972</v>
      </c>
      <c r="O53">
        <v>3251</v>
      </c>
      <c r="P53">
        <v>0.0462227228</v>
      </c>
      <c r="Q53">
        <v>0.0385196752</v>
      </c>
      <c r="R53">
        <v>0.0554662025</v>
      </c>
      <c r="S53">
        <v>0.099396431</v>
      </c>
      <c r="T53">
        <v>0.0572131652</v>
      </c>
      <c r="U53">
        <v>0.0041950728</v>
      </c>
      <c r="V53">
        <v>-0.1533</v>
      </c>
      <c r="W53">
        <v>-0.3356</v>
      </c>
      <c r="X53">
        <v>0.029</v>
      </c>
      <c r="Y53">
        <v>0.8579016752</v>
      </c>
      <c r="Z53">
        <v>0.7149317887</v>
      </c>
      <c r="AA53">
        <v>1.0294622451</v>
      </c>
      <c r="AB53">
        <v>0.0657441304</v>
      </c>
      <c r="AC53">
        <v>-0.3236</v>
      </c>
      <c r="AD53">
        <v>-0.6683</v>
      </c>
      <c r="AE53">
        <v>0.0211</v>
      </c>
      <c r="AF53" t="s">
        <v>174</v>
      </c>
      <c r="AG53" t="s">
        <v>174</v>
      </c>
      <c r="AH53" t="s">
        <v>174</v>
      </c>
      <c r="AI53" t="s">
        <v>174</v>
      </c>
      <c r="AJ53" t="s">
        <v>174</v>
      </c>
    </row>
    <row r="54" spans="1:36" ht="12.75">
      <c r="A54" t="s">
        <v>58</v>
      </c>
      <c r="B54">
        <v>218</v>
      </c>
      <c r="C54">
        <v>0.0660645245</v>
      </c>
      <c r="D54">
        <v>0.0436717143</v>
      </c>
      <c r="E54">
        <v>0.0999393191</v>
      </c>
      <c r="F54">
        <v>0.6375030202</v>
      </c>
      <c r="G54">
        <v>0.1146788991</v>
      </c>
      <c r="H54">
        <v>0.0229357798</v>
      </c>
      <c r="I54">
        <v>-0.0995</v>
      </c>
      <c r="J54">
        <v>-0.5134</v>
      </c>
      <c r="K54">
        <v>0.3144</v>
      </c>
      <c r="L54">
        <v>0.9052783807</v>
      </c>
      <c r="M54">
        <v>0.5984309908</v>
      </c>
      <c r="N54">
        <v>1.3694627437</v>
      </c>
      <c r="O54">
        <v>1588</v>
      </c>
      <c r="P54">
        <v>0.047465874</v>
      </c>
      <c r="Q54">
        <v>0.0370798947</v>
      </c>
      <c r="R54">
        <v>0.0607609383</v>
      </c>
      <c r="S54">
        <v>0.3144910992</v>
      </c>
      <c r="T54">
        <v>0.0516372796</v>
      </c>
      <c r="U54">
        <v>0.0057023836</v>
      </c>
      <c r="V54">
        <v>-0.1267</v>
      </c>
      <c r="W54">
        <v>-0.3737</v>
      </c>
      <c r="X54">
        <v>0.1202</v>
      </c>
      <c r="Y54">
        <v>0.8809747742</v>
      </c>
      <c r="Z54">
        <v>0.6882092144</v>
      </c>
      <c r="AA54">
        <v>1.1277334517</v>
      </c>
      <c r="AB54">
        <v>0.1674492351</v>
      </c>
      <c r="AC54">
        <v>-0.3306</v>
      </c>
      <c r="AD54">
        <v>-0.8</v>
      </c>
      <c r="AE54">
        <v>0.1388</v>
      </c>
      <c r="AF54" t="s">
        <v>174</v>
      </c>
      <c r="AG54" t="s">
        <v>174</v>
      </c>
      <c r="AH54" t="s">
        <v>174</v>
      </c>
      <c r="AI54" t="s">
        <v>174</v>
      </c>
      <c r="AJ54" t="s">
        <v>174</v>
      </c>
    </row>
    <row r="55" spans="1:36" ht="12.75">
      <c r="A55" t="s">
        <v>63</v>
      </c>
      <c r="B55">
        <v>179</v>
      </c>
      <c r="C55">
        <v>0.0850712199</v>
      </c>
      <c r="D55">
        <v>0.0553549395</v>
      </c>
      <c r="E55">
        <v>0.1307401384</v>
      </c>
      <c r="F55">
        <v>0.4843010398</v>
      </c>
      <c r="G55">
        <v>0.1284916201</v>
      </c>
      <c r="H55">
        <v>0.0267923549</v>
      </c>
      <c r="I55">
        <v>0.1533</v>
      </c>
      <c r="J55">
        <v>-0.2764</v>
      </c>
      <c r="K55">
        <v>0.5831</v>
      </c>
      <c r="L55">
        <v>1.1657260347</v>
      </c>
      <c r="M55">
        <v>0.7585255529</v>
      </c>
      <c r="N55">
        <v>1.7915246003</v>
      </c>
      <c r="O55">
        <v>1544</v>
      </c>
      <c r="P55">
        <v>0.0449873852</v>
      </c>
      <c r="Q55">
        <v>0.0339427965</v>
      </c>
      <c r="R55">
        <v>0.0596257537</v>
      </c>
      <c r="S55">
        <v>0.2095441194</v>
      </c>
      <c r="T55">
        <v>0.0375647668</v>
      </c>
      <c r="U55">
        <v>0.0049324955</v>
      </c>
      <c r="V55">
        <v>-0.1804</v>
      </c>
      <c r="W55">
        <v>-0.4621</v>
      </c>
      <c r="X55">
        <v>0.1014</v>
      </c>
      <c r="Y55">
        <v>0.8349735961</v>
      </c>
      <c r="Z55">
        <v>0.6299841334</v>
      </c>
      <c r="AA55">
        <v>1.1066642303</v>
      </c>
      <c r="AB55">
        <v>0.012882369</v>
      </c>
      <c r="AC55">
        <v>-0.6371</v>
      </c>
      <c r="AD55">
        <v>-1.1392</v>
      </c>
      <c r="AE55">
        <v>-0.135</v>
      </c>
      <c r="AF55" t="s">
        <v>174</v>
      </c>
      <c r="AG55" t="s">
        <v>174</v>
      </c>
      <c r="AH55" t="s">
        <v>270</v>
      </c>
      <c r="AI55" t="s">
        <v>174</v>
      </c>
      <c r="AJ55" t="s">
        <v>174</v>
      </c>
    </row>
    <row r="56" spans="1:36" ht="12.75">
      <c r="A56" t="s">
        <v>62</v>
      </c>
      <c r="B56">
        <v>247</v>
      </c>
      <c r="C56">
        <v>0.0793103123</v>
      </c>
      <c r="D56">
        <v>0.0553141319</v>
      </c>
      <c r="E56">
        <v>0.1137164305</v>
      </c>
      <c r="F56">
        <v>0.6507863387</v>
      </c>
      <c r="G56">
        <v>0.1417004049</v>
      </c>
      <c r="H56">
        <v>0.02395174</v>
      </c>
      <c r="I56">
        <v>0.0832</v>
      </c>
      <c r="J56">
        <v>-0.2771</v>
      </c>
      <c r="K56">
        <v>0.4436</v>
      </c>
      <c r="L56">
        <v>1.0867846495</v>
      </c>
      <c r="M56">
        <v>0.757966369</v>
      </c>
      <c r="N56">
        <v>1.5582497095</v>
      </c>
      <c r="O56">
        <v>1533</v>
      </c>
      <c r="P56">
        <v>0.0632634375</v>
      </c>
      <c r="Q56">
        <v>0.0507004439</v>
      </c>
      <c r="R56">
        <v>0.0789393981</v>
      </c>
      <c r="S56">
        <v>0.1551316156</v>
      </c>
      <c r="T56">
        <v>0.0704500978</v>
      </c>
      <c r="U56">
        <v>0.0067790638</v>
      </c>
      <c r="V56">
        <v>0.1606</v>
      </c>
      <c r="W56">
        <v>-0.0608</v>
      </c>
      <c r="X56">
        <v>0.3819</v>
      </c>
      <c r="Y56">
        <v>1.1741802662</v>
      </c>
      <c r="Z56">
        <v>0.9410089469</v>
      </c>
      <c r="AA56">
        <v>1.4651287878</v>
      </c>
      <c r="AB56">
        <v>0.2780917285</v>
      </c>
      <c r="AC56">
        <v>-0.2261</v>
      </c>
      <c r="AD56">
        <v>-0.6346</v>
      </c>
      <c r="AE56">
        <v>0.1824</v>
      </c>
      <c r="AF56" t="s">
        <v>174</v>
      </c>
      <c r="AG56" t="s">
        <v>174</v>
      </c>
      <c r="AH56" t="s">
        <v>174</v>
      </c>
      <c r="AI56" t="s">
        <v>174</v>
      </c>
      <c r="AJ56" t="s">
        <v>174</v>
      </c>
    </row>
    <row r="57" spans="1:36" ht="12.75">
      <c r="A57" t="s">
        <v>60</v>
      </c>
      <c r="B57">
        <v>429</v>
      </c>
      <c r="C57">
        <v>0.0946198458</v>
      </c>
      <c r="D57">
        <v>0.0725409918</v>
      </c>
      <c r="E57">
        <v>0.1234187043</v>
      </c>
      <c r="F57">
        <v>0.0553957237</v>
      </c>
      <c r="G57">
        <v>0.1631701632</v>
      </c>
      <c r="H57">
        <v>0.0195025647</v>
      </c>
      <c r="I57">
        <v>0.2597</v>
      </c>
      <c r="J57">
        <v>-0.006</v>
      </c>
      <c r="K57">
        <v>0.5254</v>
      </c>
      <c r="L57">
        <v>1.2965703068</v>
      </c>
      <c r="M57">
        <v>0.99402504</v>
      </c>
      <c r="N57">
        <v>1.6911994093</v>
      </c>
      <c r="O57">
        <v>2380</v>
      </c>
      <c r="P57">
        <v>0.0656258594</v>
      </c>
      <c r="Q57">
        <v>0.0546417269</v>
      </c>
      <c r="R57">
        <v>0.0788180329</v>
      </c>
      <c r="S57">
        <v>0.0348227649</v>
      </c>
      <c r="T57">
        <v>0.0756302521</v>
      </c>
      <c r="U57">
        <v>0.0056371462</v>
      </c>
      <c r="V57">
        <v>0.1972</v>
      </c>
      <c r="W57">
        <v>0.0141</v>
      </c>
      <c r="X57">
        <v>0.3804</v>
      </c>
      <c r="Y57">
        <v>1.2180272232</v>
      </c>
      <c r="Z57">
        <v>1.014159836</v>
      </c>
      <c r="AA57">
        <v>1.4628762289</v>
      </c>
      <c r="AB57">
        <v>0.0182265713</v>
      </c>
      <c r="AC57">
        <v>-0.3659</v>
      </c>
      <c r="AD57">
        <v>-0.6696</v>
      </c>
      <c r="AE57">
        <v>-0.0621</v>
      </c>
      <c r="AF57" t="s">
        <v>174</v>
      </c>
      <c r="AG57" t="s">
        <v>174</v>
      </c>
      <c r="AH57" t="s">
        <v>270</v>
      </c>
      <c r="AI57" t="s">
        <v>174</v>
      </c>
      <c r="AJ57" t="s">
        <v>174</v>
      </c>
    </row>
    <row r="58" spans="1:36" ht="12.75">
      <c r="A58" t="s">
        <v>38</v>
      </c>
      <c r="B58">
        <v>608</v>
      </c>
      <c r="C58">
        <v>0.0749018633</v>
      </c>
      <c r="D58">
        <v>0.0583952744</v>
      </c>
      <c r="E58">
        <v>0.0960743688</v>
      </c>
      <c r="F58">
        <v>0.8375960384</v>
      </c>
      <c r="G58">
        <v>0.1365131579</v>
      </c>
      <c r="H58">
        <v>0.0149842658</v>
      </c>
      <c r="I58">
        <v>0.026</v>
      </c>
      <c r="J58">
        <v>-0.2229</v>
      </c>
      <c r="K58">
        <v>0.275</v>
      </c>
      <c r="L58">
        <v>1.0263759269</v>
      </c>
      <c r="M58">
        <v>0.8001870877</v>
      </c>
      <c r="N58">
        <v>1.3165015526</v>
      </c>
      <c r="O58">
        <v>5961</v>
      </c>
      <c r="P58">
        <v>0.0452551413</v>
      </c>
      <c r="Q58">
        <v>0.038543051</v>
      </c>
      <c r="R58">
        <v>0.0531361104</v>
      </c>
      <c r="S58">
        <v>0.0332190942</v>
      </c>
      <c r="T58">
        <v>0.0464687133</v>
      </c>
      <c r="U58">
        <v>0.0027920344</v>
      </c>
      <c r="V58">
        <v>-0.1744</v>
      </c>
      <c r="W58">
        <v>-0.335</v>
      </c>
      <c r="X58">
        <v>-0.0139</v>
      </c>
      <c r="Y58">
        <v>0.839943195</v>
      </c>
      <c r="Z58">
        <v>0.7153656459</v>
      </c>
      <c r="AA58">
        <v>0.9862153359</v>
      </c>
      <c r="AB58">
        <v>0.0003368339</v>
      </c>
      <c r="AC58">
        <v>-0.5039</v>
      </c>
      <c r="AD58">
        <v>-0.7793</v>
      </c>
      <c r="AE58">
        <v>-0.2284</v>
      </c>
      <c r="AF58" t="s">
        <v>174</v>
      </c>
      <c r="AG58" t="s">
        <v>174</v>
      </c>
      <c r="AH58" t="s">
        <v>270</v>
      </c>
      <c r="AI58" t="s">
        <v>174</v>
      </c>
      <c r="AJ58" t="s">
        <v>174</v>
      </c>
    </row>
    <row r="59" spans="1:36" ht="12.75">
      <c r="A59" t="s">
        <v>35</v>
      </c>
      <c r="B59">
        <v>643</v>
      </c>
      <c r="C59">
        <v>0.0790378357</v>
      </c>
      <c r="D59">
        <v>0.0625246858</v>
      </c>
      <c r="E59">
        <v>0.0999122087</v>
      </c>
      <c r="F59">
        <v>0.5046407421</v>
      </c>
      <c r="G59">
        <v>0.1555209953</v>
      </c>
      <c r="H59">
        <v>0.0155520995</v>
      </c>
      <c r="I59">
        <v>0.0798</v>
      </c>
      <c r="J59">
        <v>-0.1546</v>
      </c>
      <c r="K59">
        <v>0.3141</v>
      </c>
      <c r="L59">
        <v>1.0830509179</v>
      </c>
      <c r="M59">
        <v>0.8567721755</v>
      </c>
      <c r="N59">
        <v>1.3690912523</v>
      </c>
      <c r="O59">
        <v>5361</v>
      </c>
      <c r="P59">
        <v>0.0561930016</v>
      </c>
      <c r="Q59">
        <v>0.0483361124</v>
      </c>
      <c r="R59">
        <v>0.0653270043</v>
      </c>
      <c r="S59">
        <v>0.584193194</v>
      </c>
      <c r="T59">
        <v>0.0716284275</v>
      </c>
      <c r="U59">
        <v>0.0036552729</v>
      </c>
      <c r="V59">
        <v>0.0421</v>
      </c>
      <c r="W59">
        <v>-0.1086</v>
      </c>
      <c r="X59">
        <v>0.1927</v>
      </c>
      <c r="Y59">
        <v>1.0429517608</v>
      </c>
      <c r="Z59">
        <v>0.8971265489</v>
      </c>
      <c r="AA59">
        <v>1.2124804207</v>
      </c>
      <c r="AB59">
        <v>0.0090813871</v>
      </c>
      <c r="AC59">
        <v>-0.3411</v>
      </c>
      <c r="AD59">
        <v>-0.5974</v>
      </c>
      <c r="AE59">
        <v>-0.0849</v>
      </c>
      <c r="AF59" t="s">
        <v>174</v>
      </c>
      <c r="AG59" t="s">
        <v>174</v>
      </c>
      <c r="AH59" t="s">
        <v>270</v>
      </c>
      <c r="AI59" t="s">
        <v>174</v>
      </c>
      <c r="AJ59" t="s">
        <v>174</v>
      </c>
    </row>
    <row r="60" spans="1:36" ht="12.75">
      <c r="A60" t="s">
        <v>37</v>
      </c>
      <c r="B60">
        <v>1016</v>
      </c>
      <c r="C60">
        <v>0.0818588914</v>
      </c>
      <c r="D60">
        <v>0.0659487837</v>
      </c>
      <c r="E60">
        <v>0.1016073039</v>
      </c>
      <c r="F60">
        <v>0.2976031026</v>
      </c>
      <c r="G60">
        <v>0.1181102362</v>
      </c>
      <c r="H60">
        <v>0.0107819401</v>
      </c>
      <c r="I60">
        <v>0.1149</v>
      </c>
      <c r="J60">
        <v>-0.1013</v>
      </c>
      <c r="K60">
        <v>0.331</v>
      </c>
      <c r="L60">
        <v>1.1217076832</v>
      </c>
      <c r="M60">
        <v>0.903692392</v>
      </c>
      <c r="N60">
        <v>1.3923190432</v>
      </c>
      <c r="O60">
        <v>9154</v>
      </c>
      <c r="P60">
        <v>0.0552655248</v>
      </c>
      <c r="Q60">
        <v>0.0480370335</v>
      </c>
      <c r="R60">
        <v>0.063581741</v>
      </c>
      <c r="S60">
        <v>0.7223558245</v>
      </c>
      <c r="T60">
        <v>0.0545116889</v>
      </c>
      <c r="U60">
        <v>0.0024402783</v>
      </c>
      <c r="V60">
        <v>0.0254</v>
      </c>
      <c r="W60">
        <v>-0.1148</v>
      </c>
      <c r="X60">
        <v>0.1656</v>
      </c>
      <c r="Y60">
        <v>1.0257376321</v>
      </c>
      <c r="Z60">
        <v>0.8915755935</v>
      </c>
      <c r="AA60">
        <v>1.1800880346</v>
      </c>
      <c r="AB60">
        <v>0.0009726174</v>
      </c>
      <c r="AC60">
        <v>-0.3928</v>
      </c>
      <c r="AD60">
        <v>-0.6263</v>
      </c>
      <c r="AE60">
        <v>-0.1594</v>
      </c>
      <c r="AF60" t="s">
        <v>174</v>
      </c>
      <c r="AG60" t="s">
        <v>174</v>
      </c>
      <c r="AH60" t="s">
        <v>270</v>
      </c>
      <c r="AI60" t="s">
        <v>174</v>
      </c>
      <c r="AJ60" t="s">
        <v>174</v>
      </c>
    </row>
    <row r="61" spans="1:36" ht="12.75">
      <c r="A61" t="s">
        <v>36</v>
      </c>
      <c r="B61">
        <v>333</v>
      </c>
      <c r="C61">
        <v>0.092531981</v>
      </c>
      <c r="D61">
        <v>0.0695249812</v>
      </c>
      <c r="E61">
        <v>0.1231523886</v>
      </c>
      <c r="F61">
        <v>0.1035835586</v>
      </c>
      <c r="G61">
        <v>0.1771771772</v>
      </c>
      <c r="H61">
        <v>0.0230665037</v>
      </c>
      <c r="I61">
        <v>0.2374</v>
      </c>
      <c r="J61">
        <v>-0.0485</v>
      </c>
      <c r="K61">
        <v>0.5233</v>
      </c>
      <c r="L61">
        <v>1.2679604152</v>
      </c>
      <c r="M61">
        <v>0.9526968197</v>
      </c>
      <c r="N61">
        <v>1.6875501011</v>
      </c>
      <c r="O61">
        <v>2871</v>
      </c>
      <c r="P61">
        <v>0.0589762892</v>
      </c>
      <c r="Q61">
        <v>0.0490340901</v>
      </c>
      <c r="R61">
        <v>0.0709343781</v>
      </c>
      <c r="S61">
        <v>0.3372126205</v>
      </c>
      <c r="T61">
        <v>0.0623476141</v>
      </c>
      <c r="U61">
        <v>0.0046600795</v>
      </c>
      <c r="V61">
        <v>0.0904</v>
      </c>
      <c r="W61">
        <v>-0.0942</v>
      </c>
      <c r="X61">
        <v>0.275</v>
      </c>
      <c r="Y61">
        <v>1.0946100572</v>
      </c>
      <c r="Z61">
        <v>0.9100811344</v>
      </c>
      <c r="AA61">
        <v>1.3165542412</v>
      </c>
      <c r="AB61">
        <v>0.0061636706</v>
      </c>
      <c r="AC61">
        <v>-0.4504</v>
      </c>
      <c r="AD61">
        <v>-0.7727</v>
      </c>
      <c r="AE61">
        <v>-0.1281</v>
      </c>
      <c r="AF61" t="s">
        <v>174</v>
      </c>
      <c r="AG61" t="s">
        <v>174</v>
      </c>
      <c r="AH61" t="s">
        <v>270</v>
      </c>
      <c r="AI61" t="s">
        <v>174</v>
      </c>
      <c r="AJ61" t="s">
        <v>174</v>
      </c>
    </row>
    <row r="62" spans="1:36" ht="12.75">
      <c r="A62" t="s">
        <v>27</v>
      </c>
      <c r="B62">
        <v>118</v>
      </c>
      <c r="C62">
        <v>0.0575239706</v>
      </c>
      <c r="D62">
        <v>0.0335055438</v>
      </c>
      <c r="E62">
        <v>0.0987599906</v>
      </c>
      <c r="F62">
        <v>0.3882228994</v>
      </c>
      <c r="G62">
        <v>0.1186440678</v>
      </c>
      <c r="H62">
        <v>0.0317089609</v>
      </c>
      <c r="I62">
        <v>-0.2379</v>
      </c>
      <c r="J62">
        <v>-0.7784</v>
      </c>
      <c r="K62">
        <v>0.3025</v>
      </c>
      <c r="L62">
        <v>0.7882476616</v>
      </c>
      <c r="M62">
        <v>0.4591245406</v>
      </c>
      <c r="N62">
        <v>1.3533024727</v>
      </c>
      <c r="O62">
        <v>1051</v>
      </c>
      <c r="P62">
        <v>0.0434382768</v>
      </c>
      <c r="Q62">
        <v>0.0327161773</v>
      </c>
      <c r="R62">
        <v>0.0576743388</v>
      </c>
      <c r="S62">
        <v>0.136412923</v>
      </c>
      <c r="T62">
        <v>0.0542340628</v>
      </c>
      <c r="U62">
        <v>0.0071834771</v>
      </c>
      <c r="V62">
        <v>-0.2154</v>
      </c>
      <c r="W62">
        <v>-0.4989</v>
      </c>
      <c r="X62">
        <v>0.0681</v>
      </c>
      <c r="Y62">
        <v>0.8062218791</v>
      </c>
      <c r="Z62">
        <v>0.6072178703</v>
      </c>
      <c r="AA62">
        <v>1.0704456342</v>
      </c>
      <c r="AB62">
        <v>0.3592422231</v>
      </c>
      <c r="AC62">
        <v>-0.2809</v>
      </c>
      <c r="AD62">
        <v>-0.8813</v>
      </c>
      <c r="AE62">
        <v>0.3196</v>
      </c>
      <c r="AF62" t="s">
        <v>174</v>
      </c>
      <c r="AG62" t="s">
        <v>174</v>
      </c>
      <c r="AH62" t="s">
        <v>174</v>
      </c>
      <c r="AI62" t="s">
        <v>174</v>
      </c>
      <c r="AJ62" t="s">
        <v>174</v>
      </c>
    </row>
    <row r="63" spans="1:36" ht="12.75">
      <c r="A63" t="s">
        <v>28</v>
      </c>
      <c r="B63">
        <v>364</v>
      </c>
      <c r="C63">
        <v>0.0595789996</v>
      </c>
      <c r="D63">
        <v>0.0410564682</v>
      </c>
      <c r="E63">
        <v>0.0864579284</v>
      </c>
      <c r="F63">
        <v>0.2856571711</v>
      </c>
      <c r="G63">
        <v>0.0851648352</v>
      </c>
      <c r="H63">
        <v>0.0152960559</v>
      </c>
      <c r="I63">
        <v>-0.2028</v>
      </c>
      <c r="J63">
        <v>-0.5752</v>
      </c>
      <c r="K63">
        <v>0.1695</v>
      </c>
      <c r="L63">
        <v>0.8164076056</v>
      </c>
      <c r="M63">
        <v>0.5625944233</v>
      </c>
      <c r="N63">
        <v>1.1847280222</v>
      </c>
      <c r="O63">
        <v>3753</v>
      </c>
      <c r="P63">
        <v>0.0446735419</v>
      </c>
      <c r="Q63">
        <v>0.0366902307</v>
      </c>
      <c r="R63">
        <v>0.0543939165</v>
      </c>
      <c r="S63">
        <v>0.0621482725</v>
      </c>
      <c r="T63">
        <v>0.0386357581</v>
      </c>
      <c r="U63">
        <v>0.0032085251</v>
      </c>
      <c r="V63">
        <v>-0.1874</v>
      </c>
      <c r="W63">
        <v>-0.3842</v>
      </c>
      <c r="X63">
        <v>0.0095</v>
      </c>
      <c r="Y63">
        <v>0.8291486112</v>
      </c>
      <c r="Z63">
        <v>0.6809769842</v>
      </c>
      <c r="AA63">
        <v>1.0095604337</v>
      </c>
      <c r="AB63">
        <v>0.1654345749</v>
      </c>
      <c r="AC63">
        <v>-0.2879</v>
      </c>
      <c r="AD63">
        <v>-0.6948</v>
      </c>
      <c r="AE63">
        <v>0.1189</v>
      </c>
      <c r="AF63" t="s">
        <v>174</v>
      </c>
      <c r="AG63" t="s">
        <v>174</v>
      </c>
      <c r="AH63" t="s">
        <v>174</v>
      </c>
      <c r="AI63" t="s">
        <v>174</v>
      </c>
      <c r="AJ63" t="s">
        <v>174</v>
      </c>
    </row>
    <row r="64" spans="1:36" ht="12.75">
      <c r="A64" t="s">
        <v>30</v>
      </c>
      <c r="B64">
        <v>218</v>
      </c>
      <c r="C64">
        <v>0.0920737295</v>
      </c>
      <c r="D64">
        <v>0.0648808273</v>
      </c>
      <c r="E64">
        <v>0.1306637418</v>
      </c>
      <c r="F64">
        <v>0.1930776207</v>
      </c>
      <c r="G64">
        <v>0.1651376147</v>
      </c>
      <c r="H64">
        <v>0.0275229358</v>
      </c>
      <c r="I64">
        <v>0.2324</v>
      </c>
      <c r="J64">
        <v>-0.1176</v>
      </c>
      <c r="K64">
        <v>0.5825</v>
      </c>
      <c r="L64">
        <v>1.2616810217</v>
      </c>
      <c r="M64">
        <v>0.8890582459</v>
      </c>
      <c r="N64">
        <v>1.7904777418</v>
      </c>
      <c r="O64">
        <v>1860</v>
      </c>
      <c r="P64">
        <v>0.0511788264</v>
      </c>
      <c r="Q64">
        <v>0.0411898528</v>
      </c>
      <c r="R64">
        <v>0.0635902315</v>
      </c>
      <c r="S64">
        <v>0.6426004759</v>
      </c>
      <c r="T64">
        <v>0.0623655914</v>
      </c>
      <c r="U64">
        <v>0.0057904998</v>
      </c>
      <c r="V64">
        <v>-0.0514</v>
      </c>
      <c r="W64">
        <v>-0.2685</v>
      </c>
      <c r="X64">
        <v>0.1657</v>
      </c>
      <c r="Y64">
        <v>0.9498878093</v>
      </c>
      <c r="Z64">
        <v>0.7644907429</v>
      </c>
      <c r="AA64">
        <v>1.1802456193</v>
      </c>
      <c r="AB64">
        <v>0.0037442367</v>
      </c>
      <c r="AC64">
        <v>-0.5873</v>
      </c>
      <c r="AD64">
        <v>-0.9843</v>
      </c>
      <c r="AE64">
        <v>-0.1902</v>
      </c>
      <c r="AF64" t="s">
        <v>174</v>
      </c>
      <c r="AG64" t="s">
        <v>174</v>
      </c>
      <c r="AH64" t="s">
        <v>270</v>
      </c>
      <c r="AI64" t="s">
        <v>174</v>
      </c>
      <c r="AJ64" t="s">
        <v>174</v>
      </c>
    </row>
    <row r="65" spans="1:36" ht="12.75">
      <c r="A65" t="s">
        <v>26</v>
      </c>
      <c r="B65">
        <v>290</v>
      </c>
      <c r="C65">
        <v>0.0598071571</v>
      </c>
      <c r="D65">
        <v>0.0424984463</v>
      </c>
      <c r="E65">
        <v>0.0841653366</v>
      </c>
      <c r="F65">
        <v>0.2535787092</v>
      </c>
      <c r="G65">
        <v>0.1310344828</v>
      </c>
      <c r="H65">
        <v>0.0212566</v>
      </c>
      <c r="I65">
        <v>-0.199</v>
      </c>
      <c r="J65">
        <v>-0.5407</v>
      </c>
      <c r="K65">
        <v>0.1426</v>
      </c>
      <c r="L65">
        <v>0.819534035</v>
      </c>
      <c r="M65">
        <v>0.5823537663</v>
      </c>
      <c r="N65">
        <v>1.1533127685</v>
      </c>
      <c r="O65">
        <v>2215</v>
      </c>
      <c r="P65">
        <v>0.0598183648</v>
      </c>
      <c r="Q65">
        <v>0.0493598245</v>
      </c>
      <c r="R65">
        <v>0.0724928989</v>
      </c>
      <c r="S65">
        <v>0.2861777716</v>
      </c>
      <c r="T65">
        <v>0.0713318284</v>
      </c>
      <c r="U65">
        <v>0.0056748556</v>
      </c>
      <c r="V65">
        <v>0.1046</v>
      </c>
      <c r="W65">
        <v>-0.0876</v>
      </c>
      <c r="X65">
        <v>0.2968</v>
      </c>
      <c r="Y65">
        <v>1.1102391254</v>
      </c>
      <c r="Z65">
        <v>0.9161268213</v>
      </c>
      <c r="AA65">
        <v>1.3454806551</v>
      </c>
      <c r="AB65">
        <v>0.9992218681</v>
      </c>
      <c r="AC65">
        <v>0.0002</v>
      </c>
      <c r="AD65">
        <v>-0.3764</v>
      </c>
      <c r="AE65">
        <v>0.3768</v>
      </c>
      <c r="AF65" t="s">
        <v>174</v>
      </c>
      <c r="AG65" t="s">
        <v>174</v>
      </c>
      <c r="AH65" t="s">
        <v>174</v>
      </c>
      <c r="AI65" t="s">
        <v>174</v>
      </c>
      <c r="AJ65" t="s">
        <v>174</v>
      </c>
    </row>
    <row r="66" spans="1:36" ht="12.75">
      <c r="A66" t="s">
        <v>25</v>
      </c>
      <c r="B66">
        <v>324</v>
      </c>
      <c r="C66">
        <v>0.0765147012</v>
      </c>
      <c r="D66">
        <v>0.0522785622</v>
      </c>
      <c r="E66">
        <v>0.1119866203</v>
      </c>
      <c r="F66">
        <v>0.8075512189</v>
      </c>
      <c r="G66">
        <v>0.0925925926</v>
      </c>
      <c r="H66">
        <v>0.0169050172</v>
      </c>
      <c r="I66">
        <v>0.0473</v>
      </c>
      <c r="J66">
        <v>-0.3336</v>
      </c>
      <c r="K66">
        <v>0.4282</v>
      </c>
      <c r="L66">
        <v>1.0484765515</v>
      </c>
      <c r="M66">
        <v>0.7163701326</v>
      </c>
      <c r="N66">
        <v>1.5345462199</v>
      </c>
      <c r="O66">
        <v>2280</v>
      </c>
      <c r="P66">
        <v>0.0495770539</v>
      </c>
      <c r="Q66">
        <v>0.0397727029</v>
      </c>
      <c r="R66">
        <v>0.061798271</v>
      </c>
      <c r="S66">
        <v>0.4592172955</v>
      </c>
      <c r="T66">
        <v>0.0473684211</v>
      </c>
      <c r="U66">
        <v>0.0045580284</v>
      </c>
      <c r="V66">
        <v>-0.0832</v>
      </c>
      <c r="W66">
        <v>-0.3036</v>
      </c>
      <c r="X66">
        <v>0.1371</v>
      </c>
      <c r="Y66">
        <v>0.920158636</v>
      </c>
      <c r="Z66">
        <v>0.7381881981</v>
      </c>
      <c r="AA66">
        <v>1.1469865241</v>
      </c>
      <c r="AB66">
        <v>0.0459931528</v>
      </c>
      <c r="AC66">
        <v>-0.434</v>
      </c>
      <c r="AD66">
        <v>-0.8602</v>
      </c>
      <c r="AE66">
        <v>-0.0077</v>
      </c>
      <c r="AF66" t="s">
        <v>174</v>
      </c>
      <c r="AG66" t="s">
        <v>174</v>
      </c>
      <c r="AH66" t="s">
        <v>270</v>
      </c>
      <c r="AI66" t="s">
        <v>174</v>
      </c>
      <c r="AJ66" t="s">
        <v>174</v>
      </c>
    </row>
    <row r="67" spans="1:36" ht="12.75">
      <c r="A67" t="s">
        <v>29</v>
      </c>
      <c r="B67" t="s">
        <v>174</v>
      </c>
      <c r="C67" t="s">
        <v>174</v>
      </c>
      <c r="D67" t="s">
        <v>174</v>
      </c>
      <c r="E67" t="s">
        <v>174</v>
      </c>
      <c r="F67" t="s">
        <v>174</v>
      </c>
      <c r="G67" t="s">
        <v>174</v>
      </c>
      <c r="H67" t="s">
        <v>174</v>
      </c>
      <c r="I67" t="s">
        <v>174</v>
      </c>
      <c r="J67" t="s">
        <v>174</v>
      </c>
      <c r="K67" t="s">
        <v>174</v>
      </c>
      <c r="L67" t="s">
        <v>174</v>
      </c>
      <c r="M67" t="s">
        <v>174</v>
      </c>
      <c r="N67" t="s">
        <v>174</v>
      </c>
      <c r="O67">
        <v>892</v>
      </c>
      <c r="P67">
        <v>0.1135423236</v>
      </c>
      <c r="Q67">
        <v>0.0847368089</v>
      </c>
      <c r="R67">
        <v>0.1521400134</v>
      </c>
      <c r="S67" s="44">
        <v>5.9498193E-07</v>
      </c>
      <c r="T67">
        <v>0.0582959641</v>
      </c>
      <c r="U67">
        <v>0.0080841957</v>
      </c>
      <c r="V67">
        <v>0.7454</v>
      </c>
      <c r="W67">
        <v>0.4528</v>
      </c>
      <c r="X67">
        <v>1.0381</v>
      </c>
      <c r="Y67">
        <v>2.1073650272</v>
      </c>
      <c r="Z67">
        <v>1.5727297275</v>
      </c>
      <c r="AA67">
        <v>2.8237447796</v>
      </c>
      <c r="AB67" t="s">
        <v>174</v>
      </c>
      <c r="AC67" t="s">
        <v>174</v>
      </c>
      <c r="AD67" t="s">
        <v>174</v>
      </c>
      <c r="AE67" t="s">
        <v>174</v>
      </c>
      <c r="AF67" t="s">
        <v>174</v>
      </c>
      <c r="AG67" t="s">
        <v>269</v>
      </c>
      <c r="AH67" t="s">
        <v>174</v>
      </c>
      <c r="AI67" t="s">
        <v>271</v>
      </c>
      <c r="AJ67" t="s">
        <v>174</v>
      </c>
    </row>
    <row r="68" spans="1:36" ht="12.75">
      <c r="A68" t="s">
        <v>45</v>
      </c>
      <c r="B68">
        <v>253</v>
      </c>
      <c r="C68">
        <v>0.0628872173</v>
      </c>
      <c r="D68">
        <v>0.0450774537</v>
      </c>
      <c r="E68">
        <v>0.0877334847</v>
      </c>
      <c r="F68">
        <v>0.3810749075</v>
      </c>
      <c r="G68">
        <v>0.162055336</v>
      </c>
      <c r="H68">
        <v>0.0253087915</v>
      </c>
      <c r="I68">
        <v>-0.1488</v>
      </c>
      <c r="J68">
        <v>-0.4818</v>
      </c>
      <c r="K68">
        <v>0.1842</v>
      </c>
      <c r="L68">
        <v>0.8617399232</v>
      </c>
      <c r="M68">
        <v>0.617693757</v>
      </c>
      <c r="N68">
        <v>1.2022068975</v>
      </c>
      <c r="O68">
        <v>1715</v>
      </c>
      <c r="P68">
        <v>0.0553175242</v>
      </c>
      <c r="Q68">
        <v>0.0453476055</v>
      </c>
      <c r="R68">
        <v>0.0674793841</v>
      </c>
      <c r="S68">
        <v>0.7949435608</v>
      </c>
      <c r="T68">
        <v>0.0868804665</v>
      </c>
      <c r="U68">
        <v>0.0071175251</v>
      </c>
      <c r="V68">
        <v>0.0264</v>
      </c>
      <c r="W68">
        <v>-0.1724</v>
      </c>
      <c r="X68">
        <v>0.2251</v>
      </c>
      <c r="Y68">
        <v>1.0267027511</v>
      </c>
      <c r="Z68">
        <v>0.8416593464</v>
      </c>
      <c r="AA68">
        <v>1.2524289592</v>
      </c>
      <c r="AB68">
        <v>0.4991799194</v>
      </c>
      <c r="AC68">
        <v>-0.1283</v>
      </c>
      <c r="AD68">
        <v>-0.5002</v>
      </c>
      <c r="AE68">
        <v>0.2437</v>
      </c>
      <c r="AF68" t="s">
        <v>174</v>
      </c>
      <c r="AG68" t="s">
        <v>174</v>
      </c>
      <c r="AH68" t="s">
        <v>174</v>
      </c>
      <c r="AI68" t="s">
        <v>174</v>
      </c>
      <c r="AJ68" t="s">
        <v>174</v>
      </c>
    </row>
    <row r="69" spans="1:36" ht="12.75">
      <c r="A69" t="s">
        <v>43</v>
      </c>
      <c r="B69">
        <v>301</v>
      </c>
      <c r="C69">
        <v>0.0699104143</v>
      </c>
      <c r="D69">
        <v>0.051746451</v>
      </c>
      <c r="E69">
        <v>0.0944502655</v>
      </c>
      <c r="F69">
        <v>0.779730192</v>
      </c>
      <c r="G69">
        <v>0.1727574751</v>
      </c>
      <c r="H69">
        <v>0.0239571513</v>
      </c>
      <c r="I69">
        <v>-0.0429</v>
      </c>
      <c r="J69">
        <v>-0.3438</v>
      </c>
      <c r="K69">
        <v>0.2579</v>
      </c>
      <c r="L69">
        <v>0.9579783884</v>
      </c>
      <c r="M69">
        <v>0.7090786427</v>
      </c>
      <c r="N69">
        <v>1.2942465578</v>
      </c>
      <c r="O69">
        <v>2395</v>
      </c>
      <c r="P69">
        <v>0.0494846185</v>
      </c>
      <c r="Q69">
        <v>0.0405598629</v>
      </c>
      <c r="R69">
        <v>0.0603731692</v>
      </c>
      <c r="S69">
        <v>0.4018023613</v>
      </c>
      <c r="T69">
        <v>0.0592901879</v>
      </c>
      <c r="U69">
        <v>0.004975522</v>
      </c>
      <c r="V69">
        <v>-0.0851</v>
      </c>
      <c r="W69">
        <v>-0.284</v>
      </c>
      <c r="X69">
        <v>0.1138</v>
      </c>
      <c r="Y69">
        <v>0.9184430185</v>
      </c>
      <c r="Z69">
        <v>0.7527980225</v>
      </c>
      <c r="AA69">
        <v>1.1205363895</v>
      </c>
      <c r="AB69">
        <v>0.0487809517</v>
      </c>
      <c r="AC69">
        <v>-0.3456</v>
      </c>
      <c r="AD69">
        <v>-0.6893</v>
      </c>
      <c r="AE69">
        <v>-0.0018</v>
      </c>
      <c r="AF69" t="s">
        <v>174</v>
      </c>
      <c r="AG69" t="s">
        <v>174</v>
      </c>
      <c r="AH69" t="s">
        <v>270</v>
      </c>
      <c r="AI69" t="s">
        <v>174</v>
      </c>
      <c r="AJ69" t="s">
        <v>174</v>
      </c>
    </row>
    <row r="70" spans="1:36" ht="12.75">
      <c r="A70" t="s">
        <v>42</v>
      </c>
      <c r="B70">
        <v>684</v>
      </c>
      <c r="C70">
        <v>0.0778754256</v>
      </c>
      <c r="D70">
        <v>0.0629595246</v>
      </c>
      <c r="E70">
        <v>0.0963250906</v>
      </c>
      <c r="F70">
        <v>0.5492603157</v>
      </c>
      <c r="G70">
        <v>0.2046783626</v>
      </c>
      <c r="H70">
        <v>0.0172984789</v>
      </c>
      <c r="I70">
        <v>0.065</v>
      </c>
      <c r="J70">
        <v>-0.1477</v>
      </c>
      <c r="K70">
        <v>0.2776</v>
      </c>
      <c r="L70">
        <v>1.0671224797</v>
      </c>
      <c r="M70">
        <v>0.8627307463</v>
      </c>
      <c r="N70">
        <v>1.3199371781</v>
      </c>
      <c r="O70">
        <v>4293</v>
      </c>
      <c r="P70">
        <v>0.0535319887</v>
      </c>
      <c r="Q70">
        <v>0.0458264228</v>
      </c>
      <c r="R70">
        <v>0.0625332207</v>
      </c>
      <c r="S70">
        <v>0.9350921934</v>
      </c>
      <c r="T70">
        <v>0.0817610063</v>
      </c>
      <c r="U70">
        <v>0.0043640797</v>
      </c>
      <c r="V70">
        <v>-0.0065</v>
      </c>
      <c r="W70">
        <v>-0.1619</v>
      </c>
      <c r="X70">
        <v>0.149</v>
      </c>
      <c r="Y70">
        <v>0.9935629047</v>
      </c>
      <c r="Z70">
        <v>0.8505462787</v>
      </c>
      <c r="AA70">
        <v>1.1606273172</v>
      </c>
      <c r="AB70">
        <v>0.0021630902</v>
      </c>
      <c r="AC70">
        <v>-0.3748</v>
      </c>
      <c r="AD70">
        <v>-0.6144</v>
      </c>
      <c r="AE70">
        <v>-0.1353</v>
      </c>
      <c r="AF70" t="s">
        <v>174</v>
      </c>
      <c r="AG70" t="s">
        <v>174</v>
      </c>
      <c r="AH70" t="s">
        <v>270</v>
      </c>
      <c r="AI70" t="s">
        <v>174</v>
      </c>
      <c r="AJ70" t="s">
        <v>174</v>
      </c>
    </row>
    <row r="71" spans="1:36" ht="12.75">
      <c r="A71" t="s">
        <v>44</v>
      </c>
      <c r="B71">
        <v>827</v>
      </c>
      <c r="C71">
        <v>0.0821267917</v>
      </c>
      <c r="D71">
        <v>0.0660500776</v>
      </c>
      <c r="E71">
        <v>0.1021166085</v>
      </c>
      <c r="F71">
        <v>0.2879183901</v>
      </c>
      <c r="G71">
        <v>0.1475211608</v>
      </c>
      <c r="H71">
        <v>0.0133559384</v>
      </c>
      <c r="I71">
        <v>0.1181</v>
      </c>
      <c r="J71">
        <v>-0.0997</v>
      </c>
      <c r="K71">
        <v>0.336</v>
      </c>
      <c r="L71">
        <v>1.125378705</v>
      </c>
      <c r="M71">
        <v>0.9050804163</v>
      </c>
      <c r="N71">
        <v>1.3992980148</v>
      </c>
      <c r="O71">
        <v>4230</v>
      </c>
      <c r="P71">
        <v>0.060542411</v>
      </c>
      <c r="Q71">
        <v>0.0516195401</v>
      </c>
      <c r="R71">
        <v>0.0710076749</v>
      </c>
      <c r="S71">
        <v>0.151746452</v>
      </c>
      <c r="T71">
        <v>0.0723404255</v>
      </c>
      <c r="U71">
        <v>0.0041354269</v>
      </c>
      <c r="V71">
        <v>0.1166</v>
      </c>
      <c r="W71">
        <v>-0.0428</v>
      </c>
      <c r="X71">
        <v>0.2761</v>
      </c>
      <c r="Y71">
        <v>1.1236775465</v>
      </c>
      <c r="Z71">
        <v>0.9580675313</v>
      </c>
      <c r="AA71">
        <v>1.317914643</v>
      </c>
      <c r="AB71">
        <v>0.015503428</v>
      </c>
      <c r="AC71">
        <v>-0.3049</v>
      </c>
      <c r="AD71">
        <v>-0.5518</v>
      </c>
      <c r="AE71">
        <v>-0.058</v>
      </c>
      <c r="AF71" t="s">
        <v>174</v>
      </c>
      <c r="AG71" t="s">
        <v>174</v>
      </c>
      <c r="AH71" t="s">
        <v>270</v>
      </c>
      <c r="AI71" t="s">
        <v>174</v>
      </c>
      <c r="AJ71" t="s">
        <v>174</v>
      </c>
    </row>
    <row r="72" spans="1:36" ht="12.75">
      <c r="A72" t="s">
        <v>39</v>
      </c>
      <c r="B72">
        <v>344</v>
      </c>
      <c r="C72">
        <v>0.0833125619</v>
      </c>
      <c r="D72">
        <v>0.0580273903</v>
      </c>
      <c r="E72">
        <v>0.1196156323</v>
      </c>
      <c r="F72">
        <v>0.4728986279</v>
      </c>
      <c r="G72">
        <v>0.0959302326</v>
      </c>
      <c r="H72">
        <v>0.01669931</v>
      </c>
      <c r="I72">
        <v>0.1325</v>
      </c>
      <c r="J72">
        <v>-0.2292</v>
      </c>
      <c r="K72">
        <v>0.4941</v>
      </c>
      <c r="L72">
        <v>1.1416272462</v>
      </c>
      <c r="M72">
        <v>0.7951459926</v>
      </c>
      <c r="N72">
        <v>1.639086132</v>
      </c>
      <c r="O72">
        <v>2319</v>
      </c>
      <c r="P72">
        <v>0.0583912898</v>
      </c>
      <c r="Q72">
        <v>0.0476451538</v>
      </c>
      <c r="R72">
        <v>0.0715611652</v>
      </c>
      <c r="S72">
        <v>0.4382966895</v>
      </c>
      <c r="T72">
        <v>0.0564898663</v>
      </c>
      <c r="U72">
        <v>0.0049355425</v>
      </c>
      <c r="V72">
        <v>0.0804</v>
      </c>
      <c r="W72">
        <v>-0.123</v>
      </c>
      <c r="X72">
        <v>0.2838</v>
      </c>
      <c r="Y72">
        <v>1.0837523675</v>
      </c>
      <c r="Z72">
        <v>0.8843022382</v>
      </c>
      <c r="AA72">
        <v>1.3281875169</v>
      </c>
      <c r="AB72">
        <v>0.081868437</v>
      </c>
      <c r="AC72">
        <v>-0.3554</v>
      </c>
      <c r="AD72">
        <v>-0.7558</v>
      </c>
      <c r="AE72">
        <v>0.0449</v>
      </c>
      <c r="AF72" t="s">
        <v>174</v>
      </c>
      <c r="AG72" t="s">
        <v>174</v>
      </c>
      <c r="AH72" t="s">
        <v>174</v>
      </c>
      <c r="AI72" t="s">
        <v>174</v>
      </c>
      <c r="AJ72" t="s">
        <v>174</v>
      </c>
    </row>
    <row r="73" spans="1:36" ht="12.75">
      <c r="A73" t="s">
        <v>40</v>
      </c>
      <c r="B73">
        <v>227</v>
      </c>
      <c r="C73">
        <v>0.0777236456</v>
      </c>
      <c r="D73">
        <v>0.0507137617</v>
      </c>
      <c r="E73">
        <v>0.1191188523</v>
      </c>
      <c r="F73">
        <v>0.7723757368</v>
      </c>
      <c r="G73">
        <v>0.1013215859</v>
      </c>
      <c r="H73">
        <v>0.0211270111</v>
      </c>
      <c r="I73">
        <v>0.063</v>
      </c>
      <c r="J73">
        <v>-0.3639</v>
      </c>
      <c r="K73">
        <v>0.49</v>
      </c>
      <c r="L73">
        <v>1.065042647</v>
      </c>
      <c r="M73">
        <v>0.6949277604</v>
      </c>
      <c r="N73">
        <v>1.6322787843</v>
      </c>
      <c r="O73">
        <v>3061</v>
      </c>
      <c r="P73">
        <v>0.0647704681</v>
      </c>
      <c r="Q73">
        <v>0.0530548112</v>
      </c>
      <c r="R73">
        <v>0.0790731969</v>
      </c>
      <c r="S73">
        <v>0.0705175992</v>
      </c>
      <c r="T73">
        <v>0.0447566155</v>
      </c>
      <c r="U73">
        <v>0.0038238157</v>
      </c>
      <c r="V73">
        <v>0.1841</v>
      </c>
      <c r="W73">
        <v>-0.0154</v>
      </c>
      <c r="X73">
        <v>0.3836</v>
      </c>
      <c r="Y73">
        <v>1.2021510121</v>
      </c>
      <c r="Z73">
        <v>0.9847064082</v>
      </c>
      <c r="AA73">
        <v>1.4676121165</v>
      </c>
      <c r="AB73">
        <v>0.4358691097</v>
      </c>
      <c r="AC73">
        <v>-0.1823</v>
      </c>
      <c r="AD73">
        <v>-0.6409</v>
      </c>
      <c r="AE73">
        <v>0.2763</v>
      </c>
      <c r="AF73" t="s">
        <v>174</v>
      </c>
      <c r="AG73" t="s">
        <v>174</v>
      </c>
      <c r="AH73" t="s">
        <v>174</v>
      </c>
      <c r="AI73" t="s">
        <v>174</v>
      </c>
      <c r="AJ73" t="s">
        <v>174</v>
      </c>
    </row>
    <row r="74" spans="1:36" ht="12.75">
      <c r="A74" t="s">
        <v>41</v>
      </c>
      <c r="B74">
        <v>65</v>
      </c>
      <c r="C74">
        <v>0.1298408172</v>
      </c>
      <c r="D74">
        <v>0.0725846204</v>
      </c>
      <c r="E74">
        <v>0.2322618444</v>
      </c>
      <c r="F74">
        <v>0.052162154</v>
      </c>
      <c r="G74">
        <v>0.1846153846</v>
      </c>
      <c r="H74">
        <v>0.053293871</v>
      </c>
      <c r="I74">
        <v>0.5762</v>
      </c>
      <c r="J74">
        <v>-0.0054</v>
      </c>
      <c r="K74">
        <v>1.1577</v>
      </c>
      <c r="L74">
        <v>1.7792012536</v>
      </c>
      <c r="M74">
        <v>0.9946228807</v>
      </c>
      <c r="N74">
        <v>3.1826707005</v>
      </c>
      <c r="O74">
        <v>1322</v>
      </c>
      <c r="P74">
        <v>0.0921933213</v>
      </c>
      <c r="Q74">
        <v>0.0708434497</v>
      </c>
      <c r="R74">
        <v>0.1199773378</v>
      </c>
      <c r="S74">
        <v>6.42275E-05</v>
      </c>
      <c r="T74">
        <v>0.0506807867</v>
      </c>
      <c r="U74">
        <v>0.0061916435</v>
      </c>
      <c r="V74">
        <v>0.5372</v>
      </c>
      <c r="W74">
        <v>0.2737</v>
      </c>
      <c r="X74">
        <v>0.8006</v>
      </c>
      <c r="Y74">
        <v>1.7111238786</v>
      </c>
      <c r="Z74">
        <v>1.3148665944</v>
      </c>
      <c r="AA74">
        <v>2.2267999967</v>
      </c>
      <c r="AB74">
        <v>0.2860914466</v>
      </c>
      <c r="AC74">
        <v>-0.3424</v>
      </c>
      <c r="AD74">
        <v>-0.9716</v>
      </c>
      <c r="AE74">
        <v>0.2867</v>
      </c>
      <c r="AF74" t="s">
        <v>174</v>
      </c>
      <c r="AG74" t="s">
        <v>269</v>
      </c>
      <c r="AH74" t="s">
        <v>174</v>
      </c>
      <c r="AI74" t="s">
        <v>174</v>
      </c>
      <c r="AJ74" t="s">
        <v>174</v>
      </c>
    </row>
    <row r="75" spans="1:36" ht="12.75">
      <c r="A75" t="s">
        <v>46</v>
      </c>
      <c r="B75">
        <v>430</v>
      </c>
      <c r="C75">
        <v>0.0729219921</v>
      </c>
      <c r="D75">
        <v>0.0452233427</v>
      </c>
      <c r="E75">
        <v>0.1175856673</v>
      </c>
      <c r="F75">
        <v>0.997530691</v>
      </c>
      <c r="G75">
        <v>0.0418604651</v>
      </c>
      <c r="H75">
        <v>0.0098666062</v>
      </c>
      <c r="I75">
        <v>-0.0008</v>
      </c>
      <c r="J75">
        <v>-0.4785</v>
      </c>
      <c r="K75">
        <v>0.477</v>
      </c>
      <c r="L75">
        <v>0.9992458646</v>
      </c>
      <c r="M75">
        <v>0.6196928645</v>
      </c>
      <c r="N75">
        <v>1.611269639</v>
      </c>
      <c r="O75">
        <v>3434</v>
      </c>
      <c r="P75">
        <v>0.0654114079</v>
      </c>
      <c r="Q75">
        <v>0.0523952303</v>
      </c>
      <c r="R75">
        <v>0.0816611026</v>
      </c>
      <c r="S75">
        <v>0.0866536455</v>
      </c>
      <c r="T75">
        <v>0.0308677927</v>
      </c>
      <c r="U75">
        <v>0.0029981451</v>
      </c>
      <c r="V75">
        <v>0.194</v>
      </c>
      <c r="W75">
        <v>-0.0279</v>
      </c>
      <c r="X75">
        <v>0.4158</v>
      </c>
      <c r="Y75">
        <v>1.2140469648</v>
      </c>
      <c r="Z75">
        <v>0.9724644742</v>
      </c>
      <c r="AA75">
        <v>1.5156440896</v>
      </c>
      <c r="AB75">
        <v>0.6793156275</v>
      </c>
      <c r="AC75">
        <v>-0.1087</v>
      </c>
      <c r="AD75">
        <v>-0.624</v>
      </c>
      <c r="AE75">
        <v>0.4066</v>
      </c>
      <c r="AF75" t="s">
        <v>174</v>
      </c>
      <c r="AG75" t="s">
        <v>174</v>
      </c>
      <c r="AH75" t="s">
        <v>174</v>
      </c>
      <c r="AI75" t="s">
        <v>174</v>
      </c>
      <c r="AJ75" t="s">
        <v>174</v>
      </c>
    </row>
    <row r="76" spans="1:36" ht="12.75">
      <c r="A76" t="s">
        <v>48</v>
      </c>
      <c r="B76" t="s">
        <v>174</v>
      </c>
      <c r="C76" t="s">
        <v>174</v>
      </c>
      <c r="D76" t="s">
        <v>174</v>
      </c>
      <c r="E76" t="s">
        <v>174</v>
      </c>
      <c r="F76" t="s">
        <v>174</v>
      </c>
      <c r="G76" t="s">
        <v>174</v>
      </c>
      <c r="H76" t="s">
        <v>174</v>
      </c>
      <c r="I76" t="s">
        <v>174</v>
      </c>
      <c r="J76" t="s">
        <v>174</v>
      </c>
      <c r="K76" t="s">
        <v>174</v>
      </c>
      <c r="L76" t="s">
        <v>174</v>
      </c>
      <c r="M76" t="s">
        <v>174</v>
      </c>
      <c r="N76" t="s">
        <v>174</v>
      </c>
      <c r="O76">
        <v>380</v>
      </c>
      <c r="P76">
        <v>0.073016068</v>
      </c>
      <c r="Q76">
        <v>0.0419119673</v>
      </c>
      <c r="R76">
        <v>0.1272034345</v>
      </c>
      <c r="S76">
        <v>0.2832025777</v>
      </c>
      <c r="T76">
        <v>0.0342105263</v>
      </c>
      <c r="U76">
        <v>0.0094882928</v>
      </c>
      <c r="V76">
        <v>0.3039</v>
      </c>
      <c r="W76">
        <v>-0.2512</v>
      </c>
      <c r="X76">
        <v>0.8591</v>
      </c>
      <c r="Y76">
        <v>1.3551907629</v>
      </c>
      <c r="Z76">
        <v>0.7778933113</v>
      </c>
      <c r="AA76">
        <v>2.3609175928</v>
      </c>
      <c r="AB76" t="s">
        <v>174</v>
      </c>
      <c r="AC76" t="s">
        <v>174</v>
      </c>
      <c r="AD76" t="s">
        <v>174</v>
      </c>
      <c r="AE76" t="s">
        <v>174</v>
      </c>
      <c r="AF76" t="s">
        <v>174</v>
      </c>
      <c r="AG76" t="s">
        <v>174</v>
      </c>
      <c r="AH76" t="s">
        <v>174</v>
      </c>
      <c r="AI76" t="s">
        <v>271</v>
      </c>
      <c r="AJ76" t="s">
        <v>174</v>
      </c>
    </row>
    <row r="77" spans="1:36" ht="12.75">
      <c r="A77" t="s">
        <v>47</v>
      </c>
      <c r="B77">
        <v>71</v>
      </c>
      <c r="C77">
        <v>0.1127373904</v>
      </c>
      <c r="D77">
        <v>0.0579646006</v>
      </c>
      <c r="E77">
        <v>0.2192669158</v>
      </c>
      <c r="F77">
        <v>0.2000550052</v>
      </c>
      <c r="G77">
        <v>0.1267605634</v>
      </c>
      <c r="H77">
        <v>0.0422535211</v>
      </c>
      <c r="I77">
        <v>0.4349</v>
      </c>
      <c r="J77">
        <v>-0.2303</v>
      </c>
      <c r="K77">
        <v>1.1001</v>
      </c>
      <c r="L77">
        <v>1.5448339792</v>
      </c>
      <c r="M77">
        <v>0.7942855895</v>
      </c>
      <c r="N77">
        <v>3.0046019404</v>
      </c>
      <c r="O77">
        <v>741</v>
      </c>
      <c r="P77">
        <v>0.1048902324</v>
      </c>
      <c r="Q77">
        <v>0.0748328958</v>
      </c>
      <c r="R77">
        <v>0.1470203809</v>
      </c>
      <c r="S77">
        <v>0.0001102303</v>
      </c>
      <c r="T77">
        <v>0.0512820513</v>
      </c>
      <c r="U77">
        <v>0.0083190472</v>
      </c>
      <c r="V77">
        <v>0.6662</v>
      </c>
      <c r="W77">
        <v>0.3285</v>
      </c>
      <c r="X77">
        <v>1.0038</v>
      </c>
      <c r="Y77">
        <v>1.9467807287</v>
      </c>
      <c r="Z77">
        <v>1.3889113999</v>
      </c>
      <c r="AA77">
        <v>2.7287235211</v>
      </c>
      <c r="AB77">
        <v>0.8480696523</v>
      </c>
      <c r="AC77">
        <v>-0.0721</v>
      </c>
      <c r="AD77">
        <v>-0.8102</v>
      </c>
      <c r="AE77">
        <v>0.6659</v>
      </c>
      <c r="AF77" t="s">
        <v>174</v>
      </c>
      <c r="AG77" t="s">
        <v>269</v>
      </c>
      <c r="AH77" t="s">
        <v>174</v>
      </c>
      <c r="AI77" t="s">
        <v>174</v>
      </c>
      <c r="AJ77" t="s">
        <v>174</v>
      </c>
    </row>
    <row r="78" spans="1:36" ht="12.75">
      <c r="A78" t="s">
        <v>53</v>
      </c>
      <c r="B78" t="s">
        <v>174</v>
      </c>
      <c r="C78" t="s">
        <v>174</v>
      </c>
      <c r="D78" t="s">
        <v>174</v>
      </c>
      <c r="E78" t="s">
        <v>174</v>
      </c>
      <c r="F78" t="s">
        <v>174</v>
      </c>
      <c r="G78" t="s">
        <v>174</v>
      </c>
      <c r="H78" t="s">
        <v>174</v>
      </c>
      <c r="I78" t="s">
        <v>174</v>
      </c>
      <c r="J78" t="s">
        <v>174</v>
      </c>
      <c r="K78" t="s">
        <v>174</v>
      </c>
      <c r="L78" t="s">
        <v>174</v>
      </c>
      <c r="M78" t="s">
        <v>174</v>
      </c>
      <c r="N78" t="s">
        <v>174</v>
      </c>
      <c r="O78">
        <v>278</v>
      </c>
      <c r="P78">
        <v>0.0885840756</v>
      </c>
      <c r="Q78">
        <v>0.0517923602</v>
      </c>
      <c r="R78">
        <v>0.1515115051</v>
      </c>
      <c r="S78">
        <v>0.0694107526</v>
      </c>
      <c r="T78">
        <v>0.0503597122</v>
      </c>
      <c r="U78">
        <v>0.0134591992</v>
      </c>
      <c r="V78">
        <v>0.4972</v>
      </c>
      <c r="W78">
        <v>-0.0395</v>
      </c>
      <c r="X78">
        <v>1.0339</v>
      </c>
      <c r="Y78">
        <v>1.6441356587</v>
      </c>
      <c r="Z78">
        <v>0.9612751017</v>
      </c>
      <c r="AA78">
        <v>2.8120795591</v>
      </c>
      <c r="AB78" t="s">
        <v>174</v>
      </c>
      <c r="AC78" t="s">
        <v>174</v>
      </c>
      <c r="AD78" t="s">
        <v>174</v>
      </c>
      <c r="AE78" t="s">
        <v>174</v>
      </c>
      <c r="AF78" t="s">
        <v>174</v>
      </c>
      <c r="AG78" t="s">
        <v>174</v>
      </c>
      <c r="AH78" t="s">
        <v>174</v>
      </c>
      <c r="AI78" t="s">
        <v>271</v>
      </c>
      <c r="AJ78" t="s">
        <v>174</v>
      </c>
    </row>
    <row r="79" spans="1:36" ht="12.75">
      <c r="A79" t="s">
        <v>55</v>
      </c>
      <c r="B79">
        <v>45</v>
      </c>
      <c r="C79">
        <v>0.0793860831</v>
      </c>
      <c r="D79">
        <v>0.0407852316</v>
      </c>
      <c r="E79">
        <v>0.1545203974</v>
      </c>
      <c r="F79">
        <v>0.8043460136</v>
      </c>
      <c r="G79">
        <v>0.2</v>
      </c>
      <c r="H79">
        <v>0.0666666667</v>
      </c>
      <c r="I79">
        <v>0.0842</v>
      </c>
      <c r="J79">
        <v>-0.5818</v>
      </c>
      <c r="K79">
        <v>0.7502</v>
      </c>
      <c r="L79">
        <v>1.0878229327</v>
      </c>
      <c r="M79">
        <v>0.5588776832</v>
      </c>
      <c r="N79">
        <v>2.1173841225</v>
      </c>
      <c r="O79">
        <v>817</v>
      </c>
      <c r="P79">
        <v>0.0723295224</v>
      </c>
      <c r="Q79">
        <v>0.0500289506</v>
      </c>
      <c r="R79">
        <v>0.1045706487</v>
      </c>
      <c r="S79">
        <v>0.1173966725</v>
      </c>
      <c r="T79">
        <v>0.0379436965</v>
      </c>
      <c r="U79">
        <v>0.0068148891</v>
      </c>
      <c r="V79">
        <v>0.2945</v>
      </c>
      <c r="W79">
        <v>-0.0741</v>
      </c>
      <c r="X79">
        <v>0.6631</v>
      </c>
      <c r="Y79">
        <v>1.3424483597</v>
      </c>
      <c r="Z79">
        <v>0.9285459155</v>
      </c>
      <c r="AA79">
        <v>1.9408492012</v>
      </c>
      <c r="AB79">
        <v>0.808673864</v>
      </c>
      <c r="AC79">
        <v>-0.0931</v>
      </c>
      <c r="AD79">
        <v>-0.8466</v>
      </c>
      <c r="AE79">
        <v>0.6604</v>
      </c>
      <c r="AF79" t="s">
        <v>174</v>
      </c>
      <c r="AG79" t="s">
        <v>174</v>
      </c>
      <c r="AH79" t="s">
        <v>174</v>
      </c>
      <c r="AI79" t="s">
        <v>174</v>
      </c>
      <c r="AJ79" t="s">
        <v>174</v>
      </c>
    </row>
    <row r="80" spans="1:36" ht="12.75">
      <c r="A80" t="s">
        <v>51</v>
      </c>
      <c r="B80">
        <v>41</v>
      </c>
      <c r="C80">
        <v>0.0763705587</v>
      </c>
      <c r="D80">
        <v>0.0375388386</v>
      </c>
      <c r="E80">
        <v>0.1553714089</v>
      </c>
      <c r="F80">
        <v>0.9001804942</v>
      </c>
      <c r="G80">
        <v>0.1951219512</v>
      </c>
      <c r="H80">
        <v>0.0689860274</v>
      </c>
      <c r="I80">
        <v>0.0455</v>
      </c>
      <c r="J80">
        <v>-0.6648</v>
      </c>
      <c r="K80">
        <v>0.7557</v>
      </c>
      <c r="L80">
        <v>1.0465013755</v>
      </c>
      <c r="M80">
        <v>0.514392547</v>
      </c>
      <c r="N80">
        <v>2.1290454833</v>
      </c>
      <c r="O80">
        <v>1001</v>
      </c>
      <c r="P80">
        <v>0.0873819516</v>
      </c>
      <c r="Q80">
        <v>0.0635960017</v>
      </c>
      <c r="R80">
        <v>0.1200642377</v>
      </c>
      <c r="S80">
        <v>0.0028564197</v>
      </c>
      <c r="T80">
        <v>0.042957043</v>
      </c>
      <c r="U80">
        <v>0.0065508876</v>
      </c>
      <c r="V80">
        <v>0.4836</v>
      </c>
      <c r="W80">
        <v>0.1658</v>
      </c>
      <c r="X80">
        <v>0.8013</v>
      </c>
      <c r="Y80">
        <v>1.62182403</v>
      </c>
      <c r="Z80">
        <v>1.1803527142</v>
      </c>
      <c r="AA80">
        <v>2.2284128741</v>
      </c>
      <c r="AB80">
        <v>0.7319153941</v>
      </c>
      <c r="AC80">
        <v>0.1347</v>
      </c>
      <c r="AD80">
        <v>-0.6359</v>
      </c>
      <c r="AE80">
        <v>0.9053</v>
      </c>
      <c r="AF80" t="s">
        <v>174</v>
      </c>
      <c r="AG80" t="s">
        <v>269</v>
      </c>
      <c r="AH80" t="s">
        <v>174</v>
      </c>
      <c r="AI80" t="s">
        <v>174</v>
      </c>
      <c r="AJ80" t="s">
        <v>174</v>
      </c>
    </row>
    <row r="81" spans="1:36" ht="12.75">
      <c r="A81" t="s">
        <v>54</v>
      </c>
      <c r="B81" t="s">
        <v>174</v>
      </c>
      <c r="C81" t="s">
        <v>174</v>
      </c>
      <c r="D81" t="s">
        <v>174</v>
      </c>
      <c r="E81" t="s">
        <v>174</v>
      </c>
      <c r="F81" t="s">
        <v>174</v>
      </c>
      <c r="G81" t="s">
        <v>174</v>
      </c>
      <c r="H81" t="s">
        <v>174</v>
      </c>
      <c r="I81" t="s">
        <v>174</v>
      </c>
      <c r="J81" t="s">
        <v>174</v>
      </c>
      <c r="K81" t="s">
        <v>174</v>
      </c>
      <c r="L81" t="s">
        <v>174</v>
      </c>
      <c r="M81" t="s">
        <v>174</v>
      </c>
      <c r="N81" t="s">
        <v>174</v>
      </c>
      <c r="O81">
        <v>394</v>
      </c>
      <c r="P81">
        <v>0.121633878</v>
      </c>
      <c r="Q81">
        <v>0.0809347443</v>
      </c>
      <c r="R81">
        <v>0.1827991231</v>
      </c>
      <c r="S81">
        <v>8.94038E-05</v>
      </c>
      <c r="T81">
        <v>0.0634517766</v>
      </c>
      <c r="U81">
        <v>0.0126903553</v>
      </c>
      <c r="V81">
        <v>0.8143</v>
      </c>
      <c r="W81">
        <v>0.4069</v>
      </c>
      <c r="X81">
        <v>1.2217</v>
      </c>
      <c r="Y81">
        <v>2.257545668</v>
      </c>
      <c r="Z81">
        <v>1.502162755</v>
      </c>
      <c r="AA81">
        <v>3.3927831229</v>
      </c>
      <c r="AB81" t="s">
        <v>174</v>
      </c>
      <c r="AC81" t="s">
        <v>174</v>
      </c>
      <c r="AD81" t="s">
        <v>174</v>
      </c>
      <c r="AE81" t="s">
        <v>174</v>
      </c>
      <c r="AF81" t="s">
        <v>174</v>
      </c>
      <c r="AG81" t="s">
        <v>269</v>
      </c>
      <c r="AH81" t="s">
        <v>174</v>
      </c>
      <c r="AI81" t="s">
        <v>271</v>
      </c>
      <c r="AJ81" t="s">
        <v>174</v>
      </c>
    </row>
    <row r="82" spans="1:36" ht="12.75">
      <c r="A82" t="s">
        <v>50</v>
      </c>
      <c r="B82">
        <v>48</v>
      </c>
      <c r="C82">
        <v>0.1759040088</v>
      </c>
      <c r="D82">
        <v>0.1002309896</v>
      </c>
      <c r="E82">
        <v>0.3087091172</v>
      </c>
      <c r="F82">
        <v>0.0021712582</v>
      </c>
      <c r="G82">
        <v>0.2708333333</v>
      </c>
      <c r="H82">
        <v>0.0751156516</v>
      </c>
      <c r="I82">
        <v>0.8798</v>
      </c>
      <c r="J82">
        <v>0.3173</v>
      </c>
      <c r="K82">
        <v>1.4423</v>
      </c>
      <c r="L82">
        <v>2.4104025192</v>
      </c>
      <c r="M82">
        <v>1.3734594876</v>
      </c>
      <c r="N82">
        <v>4.2302232841</v>
      </c>
      <c r="O82">
        <v>1206</v>
      </c>
      <c r="P82">
        <v>0.0967351084</v>
      </c>
      <c r="Q82">
        <v>0.072711846</v>
      </c>
      <c r="R82">
        <v>0.128695415</v>
      </c>
      <c r="S82">
        <v>5.86761E-05</v>
      </c>
      <c r="T82">
        <v>0.0456053068</v>
      </c>
      <c r="U82">
        <v>0.0061494183</v>
      </c>
      <c r="V82">
        <v>0.5852</v>
      </c>
      <c r="W82">
        <v>0.2998</v>
      </c>
      <c r="X82">
        <v>0.8707</v>
      </c>
      <c r="Y82">
        <v>1.7954202262</v>
      </c>
      <c r="Z82">
        <v>1.34954435</v>
      </c>
      <c r="AA82">
        <v>2.3886090062</v>
      </c>
      <c r="AB82">
        <v>0.059310521</v>
      </c>
      <c r="AC82">
        <v>-0.598</v>
      </c>
      <c r="AD82">
        <v>-1.2194</v>
      </c>
      <c r="AE82">
        <v>0.0235</v>
      </c>
      <c r="AF82" t="s">
        <v>268</v>
      </c>
      <c r="AG82" t="s">
        <v>269</v>
      </c>
      <c r="AH82" t="s">
        <v>174</v>
      </c>
      <c r="AI82" t="s">
        <v>174</v>
      </c>
      <c r="AJ82" t="s">
        <v>174</v>
      </c>
    </row>
    <row r="83" spans="1:36" ht="12.75">
      <c r="A83" t="s">
        <v>52</v>
      </c>
      <c r="B83" t="s">
        <v>174</v>
      </c>
      <c r="C83" t="s">
        <v>174</v>
      </c>
      <c r="D83" t="s">
        <v>174</v>
      </c>
      <c r="E83" t="s">
        <v>174</v>
      </c>
      <c r="F83" t="s">
        <v>174</v>
      </c>
      <c r="G83" t="s">
        <v>174</v>
      </c>
      <c r="H83" t="s">
        <v>174</v>
      </c>
      <c r="I83" t="s">
        <v>174</v>
      </c>
      <c r="J83" t="s">
        <v>174</v>
      </c>
      <c r="K83" t="s">
        <v>174</v>
      </c>
      <c r="L83" t="s">
        <v>174</v>
      </c>
      <c r="M83" t="s">
        <v>174</v>
      </c>
      <c r="N83" t="s">
        <v>174</v>
      </c>
      <c r="O83">
        <v>1655</v>
      </c>
      <c r="P83">
        <v>0.1130512495</v>
      </c>
      <c r="Q83">
        <v>0.0881181953</v>
      </c>
      <c r="R83">
        <v>0.1450391143</v>
      </c>
      <c r="S83" s="44">
        <v>5.553228E-09</v>
      </c>
      <c r="T83">
        <v>0.0459214502</v>
      </c>
      <c r="U83">
        <v>0.0052675516</v>
      </c>
      <c r="V83">
        <v>0.7411</v>
      </c>
      <c r="W83">
        <v>0.4919</v>
      </c>
      <c r="X83">
        <v>0.9903</v>
      </c>
      <c r="Y83">
        <v>2.0982506078</v>
      </c>
      <c r="Z83">
        <v>1.6354888407</v>
      </c>
      <c r="AA83">
        <v>2.6919508734</v>
      </c>
      <c r="AB83" t="s">
        <v>174</v>
      </c>
      <c r="AC83" t="s">
        <v>174</v>
      </c>
      <c r="AD83" t="s">
        <v>174</v>
      </c>
      <c r="AE83" t="s">
        <v>174</v>
      </c>
      <c r="AF83" t="s">
        <v>174</v>
      </c>
      <c r="AG83" t="s">
        <v>269</v>
      </c>
      <c r="AH83" t="s">
        <v>174</v>
      </c>
      <c r="AI83" t="s">
        <v>271</v>
      </c>
      <c r="AJ83" t="s">
        <v>174</v>
      </c>
    </row>
    <row r="84" spans="1:36" ht="12.75">
      <c r="A84" t="s">
        <v>56</v>
      </c>
      <c r="B84" t="s">
        <v>174</v>
      </c>
      <c r="C84" t="s">
        <v>174</v>
      </c>
      <c r="D84" t="s">
        <v>174</v>
      </c>
      <c r="E84" t="s">
        <v>174</v>
      </c>
      <c r="F84" t="s">
        <v>174</v>
      </c>
      <c r="G84" t="s">
        <v>174</v>
      </c>
      <c r="H84" t="s">
        <v>174</v>
      </c>
      <c r="I84" t="s">
        <v>174</v>
      </c>
      <c r="J84" t="s">
        <v>174</v>
      </c>
      <c r="K84" t="s">
        <v>174</v>
      </c>
      <c r="L84" t="s">
        <v>174</v>
      </c>
      <c r="M84" t="s">
        <v>174</v>
      </c>
      <c r="N84" t="s">
        <v>174</v>
      </c>
      <c r="O84">
        <v>796</v>
      </c>
      <c r="P84">
        <v>0.0955147443</v>
      </c>
      <c r="Q84">
        <v>0.0688258594</v>
      </c>
      <c r="R84">
        <v>0.1325528873</v>
      </c>
      <c r="S84">
        <v>0.0006162645</v>
      </c>
      <c r="T84">
        <v>0.0502512563</v>
      </c>
      <c r="U84">
        <v>0.0079454213</v>
      </c>
      <c r="V84">
        <v>0.5725</v>
      </c>
      <c r="W84">
        <v>0.2448</v>
      </c>
      <c r="X84">
        <v>0.9002</v>
      </c>
      <c r="Y84">
        <v>1.7727700606</v>
      </c>
      <c r="Z84">
        <v>1.2774197728</v>
      </c>
      <c r="AA84">
        <v>2.4602043548</v>
      </c>
      <c r="AB84" t="s">
        <v>174</v>
      </c>
      <c r="AC84" t="s">
        <v>174</v>
      </c>
      <c r="AD84" t="s">
        <v>174</v>
      </c>
      <c r="AE84" t="s">
        <v>174</v>
      </c>
      <c r="AF84" t="s">
        <v>174</v>
      </c>
      <c r="AG84" t="s">
        <v>269</v>
      </c>
      <c r="AH84" t="s">
        <v>174</v>
      </c>
      <c r="AI84" t="s">
        <v>271</v>
      </c>
      <c r="AJ84" t="s">
        <v>174</v>
      </c>
    </row>
    <row r="85" spans="1:36" ht="12.75">
      <c r="A85" t="s">
        <v>49</v>
      </c>
      <c r="B85" t="s">
        <v>174</v>
      </c>
      <c r="C85" t="s">
        <v>174</v>
      </c>
      <c r="D85" t="s">
        <v>174</v>
      </c>
      <c r="E85" t="s">
        <v>174</v>
      </c>
      <c r="F85" t="s">
        <v>174</v>
      </c>
      <c r="G85" t="s">
        <v>174</v>
      </c>
      <c r="H85" t="s">
        <v>174</v>
      </c>
      <c r="I85" t="s">
        <v>174</v>
      </c>
      <c r="J85" t="s">
        <v>174</v>
      </c>
      <c r="K85" t="s">
        <v>174</v>
      </c>
      <c r="L85" t="s">
        <v>174</v>
      </c>
      <c r="M85" t="s">
        <v>174</v>
      </c>
      <c r="N85" t="s">
        <v>174</v>
      </c>
      <c r="O85">
        <v>477</v>
      </c>
      <c r="P85">
        <v>0.0837916624</v>
      </c>
      <c r="Q85">
        <v>0.052799645</v>
      </c>
      <c r="R85">
        <v>0.1329751873</v>
      </c>
      <c r="S85">
        <v>0.0609169826</v>
      </c>
      <c r="T85">
        <v>0.0398322851</v>
      </c>
      <c r="U85">
        <v>0.0091381529</v>
      </c>
      <c r="V85">
        <v>0.4416</v>
      </c>
      <c r="W85">
        <v>-0.0202</v>
      </c>
      <c r="X85">
        <v>0.9034</v>
      </c>
      <c r="Y85">
        <v>1.5551876454</v>
      </c>
      <c r="Z85">
        <v>0.97997048</v>
      </c>
      <c r="AA85">
        <v>2.4680423153</v>
      </c>
      <c r="AB85" t="s">
        <v>174</v>
      </c>
      <c r="AC85" t="s">
        <v>174</v>
      </c>
      <c r="AD85" t="s">
        <v>174</v>
      </c>
      <c r="AE85" t="s">
        <v>174</v>
      </c>
      <c r="AF85" t="s">
        <v>174</v>
      </c>
      <c r="AG85" t="s">
        <v>174</v>
      </c>
      <c r="AH85" t="s">
        <v>174</v>
      </c>
      <c r="AI85" t="s">
        <v>271</v>
      </c>
      <c r="AJ85" t="s">
        <v>174</v>
      </c>
    </row>
    <row r="86" spans="1:36" ht="12.75">
      <c r="A86" t="s">
        <v>87</v>
      </c>
      <c r="B86">
        <v>1010</v>
      </c>
      <c r="C86">
        <v>0.064397978</v>
      </c>
      <c r="D86">
        <v>0.0504919462</v>
      </c>
      <c r="E86">
        <v>0.0821338823</v>
      </c>
      <c r="F86">
        <v>0.3136452035</v>
      </c>
      <c r="G86">
        <v>0.0861386139</v>
      </c>
      <c r="H86">
        <v>0.0092350288</v>
      </c>
      <c r="I86">
        <v>-0.1251</v>
      </c>
      <c r="J86">
        <v>-0.3683</v>
      </c>
      <c r="K86">
        <v>0.1182</v>
      </c>
      <c r="L86">
        <v>0.8824417899</v>
      </c>
      <c r="M86">
        <v>0.691888236</v>
      </c>
      <c r="N86">
        <v>1.1254758673</v>
      </c>
      <c r="O86">
        <v>9834</v>
      </c>
      <c r="P86">
        <v>0.0399726395</v>
      </c>
      <c r="Q86">
        <v>0.0342800765</v>
      </c>
      <c r="R86">
        <v>0.0466105116</v>
      </c>
      <c r="S86">
        <v>0.0001397074</v>
      </c>
      <c r="T86">
        <v>0.033658735</v>
      </c>
      <c r="U86">
        <v>0.0018500514</v>
      </c>
      <c r="V86">
        <v>-0.2985</v>
      </c>
      <c r="W86">
        <v>-0.4522</v>
      </c>
      <c r="X86">
        <v>-0.1449</v>
      </c>
      <c r="Y86">
        <v>0.7418990543</v>
      </c>
      <c r="Z86">
        <v>0.6362441085</v>
      </c>
      <c r="AA86">
        <v>0.8650991018</v>
      </c>
      <c r="AB86">
        <v>0.0004485631</v>
      </c>
      <c r="AC86">
        <v>-0.4769</v>
      </c>
      <c r="AD86">
        <v>-0.7432</v>
      </c>
      <c r="AE86">
        <v>-0.2106</v>
      </c>
      <c r="AF86" t="s">
        <v>174</v>
      </c>
      <c r="AG86" t="s">
        <v>269</v>
      </c>
      <c r="AH86" t="s">
        <v>270</v>
      </c>
      <c r="AI86" t="s">
        <v>174</v>
      </c>
      <c r="AJ86" t="s">
        <v>174</v>
      </c>
    </row>
    <row r="87" spans="1:36" ht="12.75">
      <c r="A87" t="s">
        <v>86</v>
      </c>
      <c r="B87">
        <v>867</v>
      </c>
      <c r="C87">
        <v>0.0623337144</v>
      </c>
      <c r="D87">
        <v>0.0487160975</v>
      </c>
      <c r="E87">
        <v>0.0797578653</v>
      </c>
      <c r="F87">
        <v>0.2100322838</v>
      </c>
      <c r="G87">
        <v>0.0991926182</v>
      </c>
      <c r="H87">
        <v>0.0106962151</v>
      </c>
      <c r="I87">
        <v>-0.1576</v>
      </c>
      <c r="J87">
        <v>-0.4041</v>
      </c>
      <c r="K87">
        <v>0.0889</v>
      </c>
      <c r="L87">
        <v>0.8541553041</v>
      </c>
      <c r="M87">
        <v>0.6675538833</v>
      </c>
      <c r="N87">
        <v>1.0929174434</v>
      </c>
      <c r="O87">
        <v>7537</v>
      </c>
      <c r="P87">
        <v>0.0448877349</v>
      </c>
      <c r="Q87">
        <v>0.038569964</v>
      </c>
      <c r="R87">
        <v>0.0522403585</v>
      </c>
      <c r="S87">
        <v>0.0183250903</v>
      </c>
      <c r="T87">
        <v>0.0467029322</v>
      </c>
      <c r="U87">
        <v>0.0024892747</v>
      </c>
      <c r="V87">
        <v>-0.1826</v>
      </c>
      <c r="W87">
        <v>-0.3343</v>
      </c>
      <c r="X87">
        <v>-0.0309</v>
      </c>
      <c r="Y87">
        <v>0.8331240699</v>
      </c>
      <c r="Z87">
        <v>0.7158651566</v>
      </c>
      <c r="AA87">
        <v>0.9695900261</v>
      </c>
      <c r="AB87">
        <v>0.0163928492</v>
      </c>
      <c r="AC87">
        <v>-0.3283</v>
      </c>
      <c r="AD87">
        <v>-0.5965</v>
      </c>
      <c r="AE87">
        <v>-0.0602</v>
      </c>
      <c r="AF87" t="s">
        <v>174</v>
      </c>
      <c r="AG87" t="s">
        <v>174</v>
      </c>
      <c r="AH87" t="s">
        <v>270</v>
      </c>
      <c r="AI87" t="s">
        <v>174</v>
      </c>
      <c r="AJ87" t="s">
        <v>174</v>
      </c>
    </row>
    <row r="88" spans="1:36" ht="12.75">
      <c r="A88" t="s">
        <v>82</v>
      </c>
      <c r="B88">
        <v>1309</v>
      </c>
      <c r="C88">
        <v>0.0658941136</v>
      </c>
      <c r="D88">
        <v>0.0541642007</v>
      </c>
      <c r="E88">
        <v>0.0801642811</v>
      </c>
      <c r="F88">
        <v>0.3073556938</v>
      </c>
      <c r="G88">
        <v>0.1237585943</v>
      </c>
      <c r="H88">
        <v>0.0097233935</v>
      </c>
      <c r="I88">
        <v>-0.1021</v>
      </c>
      <c r="J88">
        <v>-0.2981</v>
      </c>
      <c r="K88">
        <v>0.0939</v>
      </c>
      <c r="L88">
        <v>0.9029432508</v>
      </c>
      <c r="M88">
        <v>0.7422089282</v>
      </c>
      <c r="N88">
        <v>1.0984865355</v>
      </c>
      <c r="O88">
        <v>10380</v>
      </c>
      <c r="P88">
        <v>0.0404570014</v>
      </c>
      <c r="Q88">
        <v>0.035023407</v>
      </c>
      <c r="R88">
        <v>0.0467335734</v>
      </c>
      <c r="S88">
        <v>9.883E-05</v>
      </c>
      <c r="T88">
        <v>0.0421001927</v>
      </c>
      <c r="U88">
        <v>0.0020139253</v>
      </c>
      <c r="V88">
        <v>-0.2865</v>
      </c>
      <c r="W88">
        <v>-0.4307</v>
      </c>
      <c r="X88">
        <v>-0.1423</v>
      </c>
      <c r="Y88">
        <v>0.7508888953</v>
      </c>
      <c r="Z88">
        <v>0.6500404501</v>
      </c>
      <c r="AA88">
        <v>0.8673831497</v>
      </c>
      <c r="AB88">
        <v>1.13109E-05</v>
      </c>
      <c r="AC88">
        <v>-0.4878</v>
      </c>
      <c r="AD88">
        <v>-0.7056</v>
      </c>
      <c r="AE88">
        <v>-0.27</v>
      </c>
      <c r="AF88" t="s">
        <v>174</v>
      </c>
      <c r="AG88" t="s">
        <v>269</v>
      </c>
      <c r="AH88" t="s">
        <v>270</v>
      </c>
      <c r="AI88" t="s">
        <v>174</v>
      </c>
      <c r="AJ88" t="s">
        <v>174</v>
      </c>
    </row>
    <row r="89" spans="1:36" ht="12.75">
      <c r="A89" t="s">
        <v>91</v>
      </c>
      <c r="B89">
        <v>885</v>
      </c>
      <c r="C89">
        <v>0.0629292342</v>
      </c>
      <c r="D89">
        <v>0.0487349836</v>
      </c>
      <c r="E89">
        <v>0.0812576145</v>
      </c>
      <c r="F89">
        <v>0.2560222911</v>
      </c>
      <c r="G89">
        <v>0.0858757062</v>
      </c>
      <c r="H89">
        <v>0.0098506191</v>
      </c>
      <c r="I89">
        <v>-0.1481</v>
      </c>
      <c r="J89">
        <v>-0.4037</v>
      </c>
      <c r="K89">
        <v>0.1075</v>
      </c>
      <c r="L89">
        <v>0.8623156779</v>
      </c>
      <c r="M89">
        <v>0.667812679</v>
      </c>
      <c r="N89">
        <v>1.1134684197</v>
      </c>
      <c r="O89">
        <v>9759</v>
      </c>
      <c r="P89">
        <v>0.0386564648</v>
      </c>
      <c r="Q89">
        <v>0.0330887012</v>
      </c>
      <c r="R89">
        <v>0.045161104</v>
      </c>
      <c r="S89">
        <v>2.86028E-05</v>
      </c>
      <c r="T89">
        <v>0.0337124705</v>
      </c>
      <c r="U89">
        <v>0.0018586287</v>
      </c>
      <c r="V89">
        <v>-0.332</v>
      </c>
      <c r="W89">
        <v>-0.4875</v>
      </c>
      <c r="X89">
        <v>-0.1765</v>
      </c>
      <c r="Y89">
        <v>0.7174706269</v>
      </c>
      <c r="Z89">
        <v>0.6141319769</v>
      </c>
      <c r="AA89">
        <v>0.8381978465</v>
      </c>
      <c r="AB89">
        <v>0.0006093131</v>
      </c>
      <c r="AC89">
        <v>-0.4873</v>
      </c>
      <c r="AD89">
        <v>-0.766</v>
      </c>
      <c r="AE89">
        <v>-0.2086</v>
      </c>
      <c r="AF89" t="s">
        <v>174</v>
      </c>
      <c r="AG89" t="s">
        <v>269</v>
      </c>
      <c r="AH89" t="s">
        <v>270</v>
      </c>
      <c r="AI89" t="s">
        <v>174</v>
      </c>
      <c r="AJ89" t="s">
        <v>174</v>
      </c>
    </row>
    <row r="90" spans="1:36" ht="12.75">
      <c r="A90" t="s">
        <v>90</v>
      </c>
      <c r="B90">
        <v>559</v>
      </c>
      <c r="C90">
        <v>0.0667017577</v>
      </c>
      <c r="D90">
        <v>0.0517234352</v>
      </c>
      <c r="E90">
        <v>0.0860175753</v>
      </c>
      <c r="F90">
        <v>0.4883515022</v>
      </c>
      <c r="G90">
        <v>0.1484794275</v>
      </c>
      <c r="H90">
        <v>0.0162977345</v>
      </c>
      <c r="I90">
        <v>-0.0899</v>
      </c>
      <c r="J90">
        <v>-0.3442</v>
      </c>
      <c r="K90">
        <v>0.1644</v>
      </c>
      <c r="L90">
        <v>0.9140103511</v>
      </c>
      <c r="M90">
        <v>0.7087632588</v>
      </c>
      <c r="N90">
        <v>1.1786938891</v>
      </c>
      <c r="O90">
        <v>4759</v>
      </c>
      <c r="P90">
        <v>0.0652327502</v>
      </c>
      <c r="Q90">
        <v>0.0561149359</v>
      </c>
      <c r="R90">
        <v>0.0758320692</v>
      </c>
      <c r="S90">
        <v>0.012798357</v>
      </c>
      <c r="T90">
        <v>0.0758562723</v>
      </c>
      <c r="U90">
        <v>0.0039924354</v>
      </c>
      <c r="V90">
        <v>0.1912</v>
      </c>
      <c r="W90">
        <v>0.0407</v>
      </c>
      <c r="X90">
        <v>0.3418</v>
      </c>
      <c r="Y90">
        <v>1.2107310485</v>
      </c>
      <c r="Z90">
        <v>1.0415028477</v>
      </c>
      <c r="AA90">
        <v>1.4074562302</v>
      </c>
      <c r="AB90">
        <v>0.8737569946</v>
      </c>
      <c r="AC90">
        <v>-0.0223</v>
      </c>
      <c r="AD90">
        <v>-0.297</v>
      </c>
      <c r="AE90">
        <v>0.2524</v>
      </c>
      <c r="AF90" t="s">
        <v>174</v>
      </c>
      <c r="AG90" t="s">
        <v>174</v>
      </c>
      <c r="AH90" t="s">
        <v>174</v>
      </c>
      <c r="AI90" t="s">
        <v>174</v>
      </c>
      <c r="AJ90" t="s">
        <v>174</v>
      </c>
    </row>
    <row r="91" spans="1:36" ht="12.75">
      <c r="A91" t="s">
        <v>89</v>
      </c>
      <c r="B91">
        <v>1058</v>
      </c>
      <c r="C91">
        <v>0.0611375193</v>
      </c>
      <c r="D91">
        <v>0.0481797964</v>
      </c>
      <c r="E91">
        <v>0.077580159</v>
      </c>
      <c r="F91">
        <v>0.1452163044</v>
      </c>
      <c r="G91">
        <v>0.0869565217</v>
      </c>
      <c r="H91">
        <v>0.0090658441</v>
      </c>
      <c r="I91">
        <v>-0.177</v>
      </c>
      <c r="J91">
        <v>-0.4152</v>
      </c>
      <c r="K91">
        <v>0.0612</v>
      </c>
      <c r="L91">
        <v>0.8377639117</v>
      </c>
      <c r="M91">
        <v>0.6602049796</v>
      </c>
      <c r="N91">
        <v>1.0630764585</v>
      </c>
      <c r="O91">
        <v>9399</v>
      </c>
      <c r="P91">
        <v>0.0378569314</v>
      </c>
      <c r="Q91">
        <v>0.0323089757</v>
      </c>
      <c r="R91">
        <v>0.0443575577</v>
      </c>
      <c r="S91">
        <v>1.27124E-05</v>
      </c>
      <c r="T91">
        <v>0.0303223747</v>
      </c>
      <c r="U91">
        <v>0.0017961425</v>
      </c>
      <c r="V91">
        <v>-0.3529</v>
      </c>
      <c r="W91">
        <v>-0.5114</v>
      </c>
      <c r="X91">
        <v>-0.1945</v>
      </c>
      <c r="Y91">
        <v>0.7026311492</v>
      </c>
      <c r="Z91">
        <v>0.5996601388</v>
      </c>
      <c r="AA91">
        <v>0.82328389</v>
      </c>
      <c r="AB91">
        <v>0.0003859683</v>
      </c>
      <c r="AC91">
        <v>-0.4793</v>
      </c>
      <c r="AD91">
        <v>-0.744</v>
      </c>
      <c r="AE91">
        <v>-0.2146</v>
      </c>
      <c r="AF91" t="s">
        <v>174</v>
      </c>
      <c r="AG91" t="s">
        <v>269</v>
      </c>
      <c r="AH91" t="s">
        <v>270</v>
      </c>
      <c r="AI91" t="s">
        <v>174</v>
      </c>
      <c r="AJ91" t="s">
        <v>174</v>
      </c>
    </row>
    <row r="92" spans="1:36" ht="12.75">
      <c r="A92" t="s">
        <v>88</v>
      </c>
      <c r="B92">
        <v>905</v>
      </c>
      <c r="C92">
        <v>0.0748379007</v>
      </c>
      <c r="D92">
        <v>0.060403317</v>
      </c>
      <c r="E92">
        <v>0.0927219176</v>
      </c>
      <c r="F92">
        <v>0.8178490717</v>
      </c>
      <c r="G92">
        <v>0.1425414365</v>
      </c>
      <c r="H92">
        <v>0.0125500737</v>
      </c>
      <c r="I92">
        <v>0.0252</v>
      </c>
      <c r="J92">
        <v>-0.1891</v>
      </c>
      <c r="K92">
        <v>0.2395</v>
      </c>
      <c r="L92">
        <v>1.0254994502</v>
      </c>
      <c r="M92">
        <v>0.8277031796</v>
      </c>
      <c r="N92">
        <v>1.2705631056</v>
      </c>
      <c r="O92">
        <v>8039</v>
      </c>
      <c r="P92">
        <v>0.049298342</v>
      </c>
      <c r="Q92">
        <v>0.0425877134</v>
      </c>
      <c r="R92">
        <v>0.0570663772</v>
      </c>
      <c r="S92">
        <v>0.2340187674</v>
      </c>
      <c r="T92">
        <v>0.0542356014</v>
      </c>
      <c r="U92">
        <v>0.0025974142</v>
      </c>
      <c r="V92">
        <v>-0.0888</v>
      </c>
      <c r="W92">
        <v>-0.2352</v>
      </c>
      <c r="X92">
        <v>0.0575</v>
      </c>
      <c r="Y92">
        <v>0.9149856941</v>
      </c>
      <c r="Z92">
        <v>0.7904352758</v>
      </c>
      <c r="AA92">
        <v>1.0591617631</v>
      </c>
      <c r="AB92">
        <v>0.0005119419</v>
      </c>
      <c r="AC92">
        <v>-0.4174</v>
      </c>
      <c r="AD92">
        <v>-0.6529</v>
      </c>
      <c r="AE92">
        <v>-0.182</v>
      </c>
      <c r="AF92" t="s">
        <v>174</v>
      </c>
      <c r="AG92" t="s">
        <v>174</v>
      </c>
      <c r="AH92" t="s">
        <v>270</v>
      </c>
      <c r="AI92" t="s">
        <v>174</v>
      </c>
      <c r="AJ92" t="s">
        <v>174</v>
      </c>
    </row>
    <row r="93" spans="1:36" ht="12.75">
      <c r="A93" t="s">
        <v>83</v>
      </c>
      <c r="B93">
        <v>1343</v>
      </c>
      <c r="C93">
        <v>0.0747340364</v>
      </c>
      <c r="D93">
        <v>0.0601314294</v>
      </c>
      <c r="E93">
        <v>0.0928828111</v>
      </c>
      <c r="F93">
        <v>0.8301698893</v>
      </c>
      <c r="G93">
        <v>0.0878629933</v>
      </c>
      <c r="H93">
        <v>0.0080884441</v>
      </c>
      <c r="I93">
        <v>0.0238</v>
      </c>
      <c r="J93">
        <v>-0.1936</v>
      </c>
      <c r="K93">
        <v>0.2412</v>
      </c>
      <c r="L93">
        <v>1.0240762048</v>
      </c>
      <c r="M93">
        <v>0.8239775203</v>
      </c>
      <c r="N93">
        <v>1.272767821</v>
      </c>
      <c r="O93">
        <v>9783</v>
      </c>
      <c r="P93">
        <v>0.0499635397</v>
      </c>
      <c r="Q93">
        <v>0.043085836</v>
      </c>
      <c r="R93">
        <v>0.0579391172</v>
      </c>
      <c r="S93">
        <v>0.3180697322</v>
      </c>
      <c r="T93">
        <v>0.0393539814</v>
      </c>
      <c r="U93">
        <v>0.0020056646</v>
      </c>
      <c r="V93">
        <v>-0.0754</v>
      </c>
      <c r="W93">
        <v>-0.2235</v>
      </c>
      <c r="X93">
        <v>0.0727</v>
      </c>
      <c r="Y93">
        <v>0.9273318784</v>
      </c>
      <c r="Z93">
        <v>0.7996805162</v>
      </c>
      <c r="AA93">
        <v>1.075359966</v>
      </c>
      <c r="AB93">
        <v>0.0009810391</v>
      </c>
      <c r="AC93">
        <v>-0.4026</v>
      </c>
      <c r="AD93">
        <v>-0.6421</v>
      </c>
      <c r="AE93">
        <v>-0.1632</v>
      </c>
      <c r="AF93" t="s">
        <v>174</v>
      </c>
      <c r="AG93" t="s">
        <v>174</v>
      </c>
      <c r="AH93" t="s">
        <v>270</v>
      </c>
      <c r="AI93" t="s">
        <v>174</v>
      </c>
      <c r="AJ93" t="s">
        <v>174</v>
      </c>
    </row>
    <row r="94" spans="1:36" ht="12.75">
      <c r="A94" t="s">
        <v>105</v>
      </c>
      <c r="B94">
        <v>1183</v>
      </c>
      <c r="C94">
        <v>0.0743130343</v>
      </c>
      <c r="D94">
        <v>0.0609366975</v>
      </c>
      <c r="E94">
        <v>0.0906256376</v>
      </c>
      <c r="F94">
        <v>0.8578018237</v>
      </c>
      <c r="G94">
        <v>0.1403212172</v>
      </c>
      <c r="H94">
        <v>0.0108910387</v>
      </c>
      <c r="I94">
        <v>0.0181</v>
      </c>
      <c r="J94">
        <v>-0.1803</v>
      </c>
      <c r="K94">
        <v>0.2166</v>
      </c>
      <c r="L94">
        <v>1.0183072364</v>
      </c>
      <c r="M94">
        <v>0.8350120623</v>
      </c>
      <c r="N94">
        <v>1.241837902</v>
      </c>
      <c r="O94">
        <v>10169</v>
      </c>
      <c r="P94">
        <v>0.0472383617</v>
      </c>
      <c r="Q94">
        <v>0.0411389621</v>
      </c>
      <c r="R94">
        <v>0.0542420787</v>
      </c>
      <c r="S94">
        <v>0.0622234685</v>
      </c>
      <c r="T94">
        <v>0.0547743141</v>
      </c>
      <c r="U94">
        <v>0.0023208622</v>
      </c>
      <c r="V94">
        <v>-0.1315</v>
      </c>
      <c r="W94">
        <v>-0.2698</v>
      </c>
      <c r="X94">
        <v>0.0067</v>
      </c>
      <c r="Y94">
        <v>0.8767521076</v>
      </c>
      <c r="Z94">
        <v>0.7635462029</v>
      </c>
      <c r="AA94">
        <v>1.006742297</v>
      </c>
      <c r="AB94">
        <v>3.9265E-05</v>
      </c>
      <c r="AC94">
        <v>-0.4531</v>
      </c>
      <c r="AD94">
        <v>-0.6691</v>
      </c>
      <c r="AE94">
        <v>-0.2371</v>
      </c>
      <c r="AF94" t="s">
        <v>174</v>
      </c>
      <c r="AG94" t="s">
        <v>174</v>
      </c>
      <c r="AH94" t="s">
        <v>270</v>
      </c>
      <c r="AI94" t="s">
        <v>174</v>
      </c>
      <c r="AJ94" t="s">
        <v>174</v>
      </c>
    </row>
    <row r="95" spans="1:36" ht="12.75">
      <c r="A95" t="s">
        <v>106</v>
      </c>
      <c r="B95">
        <v>779</v>
      </c>
      <c r="C95">
        <v>0.0798744813</v>
      </c>
      <c r="D95">
        <v>0.0631018516</v>
      </c>
      <c r="E95">
        <v>0.1011053178</v>
      </c>
      <c r="F95">
        <v>0.452672303</v>
      </c>
      <c r="G95">
        <v>0.1270860077</v>
      </c>
      <c r="H95">
        <v>0.0127726244</v>
      </c>
      <c r="I95">
        <v>0.0903</v>
      </c>
      <c r="J95">
        <v>-0.1454</v>
      </c>
      <c r="K95">
        <v>0.326</v>
      </c>
      <c r="L95">
        <v>1.0945154252</v>
      </c>
      <c r="M95">
        <v>0.8646810449</v>
      </c>
      <c r="N95">
        <v>1.3854403576</v>
      </c>
      <c r="O95">
        <v>6094</v>
      </c>
      <c r="P95">
        <v>0.056540987</v>
      </c>
      <c r="Q95">
        <v>0.048684827</v>
      </c>
      <c r="R95">
        <v>0.0656648777</v>
      </c>
      <c r="S95">
        <v>0.527474396</v>
      </c>
      <c r="T95">
        <v>0.0623564161</v>
      </c>
      <c r="U95">
        <v>0.0031988167</v>
      </c>
      <c r="V95">
        <v>0.0482</v>
      </c>
      <c r="W95">
        <v>-0.1014</v>
      </c>
      <c r="X95">
        <v>0.1978</v>
      </c>
      <c r="Y95">
        <v>1.0494104302</v>
      </c>
      <c r="Z95">
        <v>0.9035987513</v>
      </c>
      <c r="AA95">
        <v>1.2187514085</v>
      </c>
      <c r="AB95">
        <v>0.0084234577</v>
      </c>
      <c r="AC95">
        <v>-0.3455</v>
      </c>
      <c r="AD95">
        <v>-0.6025</v>
      </c>
      <c r="AE95">
        <v>-0.0885</v>
      </c>
      <c r="AF95" t="s">
        <v>174</v>
      </c>
      <c r="AG95" t="s">
        <v>174</v>
      </c>
      <c r="AH95" t="s">
        <v>270</v>
      </c>
      <c r="AI95" t="s">
        <v>174</v>
      </c>
      <c r="AJ95" t="s">
        <v>174</v>
      </c>
    </row>
    <row r="96" spans="1:36" ht="12.75">
      <c r="A96" t="s">
        <v>95</v>
      </c>
      <c r="B96">
        <v>261</v>
      </c>
      <c r="C96">
        <v>0.059552316</v>
      </c>
      <c r="D96">
        <v>0.0372914119</v>
      </c>
      <c r="E96">
        <v>0.0951017449</v>
      </c>
      <c r="F96">
        <v>0.3946581703</v>
      </c>
      <c r="G96">
        <v>0.0727969349</v>
      </c>
      <c r="H96">
        <v>0.0167007622</v>
      </c>
      <c r="I96">
        <v>-0.2033</v>
      </c>
      <c r="J96">
        <v>-0.6714</v>
      </c>
      <c r="K96">
        <v>0.2648</v>
      </c>
      <c r="L96">
        <v>0.8160419624</v>
      </c>
      <c r="M96">
        <v>0.5110020731</v>
      </c>
      <c r="N96">
        <v>1.3031737434</v>
      </c>
      <c r="O96">
        <v>2672</v>
      </c>
      <c r="P96">
        <v>0.0338432826</v>
      </c>
      <c r="Q96">
        <v>0.0259780666</v>
      </c>
      <c r="R96">
        <v>0.0440898007</v>
      </c>
      <c r="S96">
        <v>0.000569337</v>
      </c>
      <c r="T96">
        <v>0.0250748503</v>
      </c>
      <c r="U96">
        <v>0.0030633805</v>
      </c>
      <c r="V96">
        <v>-0.465</v>
      </c>
      <c r="W96">
        <v>-0.7295</v>
      </c>
      <c r="X96">
        <v>-0.2005</v>
      </c>
      <c r="Y96">
        <v>0.6281371382</v>
      </c>
      <c r="Z96">
        <v>0.4821573775</v>
      </c>
      <c r="AA96">
        <v>0.8183142742</v>
      </c>
      <c r="AB96">
        <v>0.0353798428</v>
      </c>
      <c r="AC96">
        <v>-0.5651</v>
      </c>
      <c r="AD96">
        <v>-1.0915</v>
      </c>
      <c r="AE96">
        <v>-0.0387</v>
      </c>
      <c r="AF96" t="s">
        <v>174</v>
      </c>
      <c r="AG96" t="s">
        <v>269</v>
      </c>
      <c r="AH96" t="s">
        <v>270</v>
      </c>
      <c r="AI96" t="s">
        <v>174</v>
      </c>
      <c r="AJ96" t="s">
        <v>174</v>
      </c>
    </row>
    <row r="97" spans="1:36" ht="12.75">
      <c r="A97" t="s">
        <v>94</v>
      </c>
      <c r="B97">
        <v>959</v>
      </c>
      <c r="C97">
        <v>0.0741207631</v>
      </c>
      <c r="D97">
        <v>0.0579369405</v>
      </c>
      <c r="E97">
        <v>0.0948252958</v>
      </c>
      <c r="F97">
        <v>0.9015300002</v>
      </c>
      <c r="G97">
        <v>0.0844629823</v>
      </c>
      <c r="H97">
        <v>0.0093847758</v>
      </c>
      <c r="I97">
        <v>0.0156</v>
      </c>
      <c r="J97">
        <v>-0.2308</v>
      </c>
      <c r="K97">
        <v>0.2619</v>
      </c>
      <c r="L97">
        <v>1.0156725554</v>
      </c>
      <c r="M97">
        <v>0.7939065654</v>
      </c>
      <c r="N97">
        <v>1.2993855761</v>
      </c>
      <c r="O97">
        <v>7954</v>
      </c>
      <c r="P97">
        <v>0.0507249251</v>
      </c>
      <c r="Q97">
        <v>0.0434982245</v>
      </c>
      <c r="R97">
        <v>0.0591522541</v>
      </c>
      <c r="S97">
        <v>0.4417712972</v>
      </c>
      <c r="T97">
        <v>0.0401056072</v>
      </c>
      <c r="U97">
        <v>0.0022454829</v>
      </c>
      <c r="V97">
        <v>-0.0603</v>
      </c>
      <c r="W97">
        <v>-0.214</v>
      </c>
      <c r="X97">
        <v>0.0934</v>
      </c>
      <c r="Y97">
        <v>0.9414633233</v>
      </c>
      <c r="Z97">
        <v>0.8073345188</v>
      </c>
      <c r="AA97">
        <v>1.0978759961</v>
      </c>
      <c r="AB97">
        <v>0.0057705804</v>
      </c>
      <c r="AC97">
        <v>-0.3793</v>
      </c>
      <c r="AD97">
        <v>-0.6486</v>
      </c>
      <c r="AE97">
        <v>-0.11</v>
      </c>
      <c r="AF97" t="s">
        <v>174</v>
      </c>
      <c r="AG97" t="s">
        <v>174</v>
      </c>
      <c r="AH97" t="s">
        <v>270</v>
      </c>
      <c r="AI97" t="s">
        <v>174</v>
      </c>
      <c r="AJ97" t="s">
        <v>174</v>
      </c>
    </row>
    <row r="98" spans="1:36" ht="12.75">
      <c r="A98" t="s">
        <v>93</v>
      </c>
      <c r="B98">
        <v>1343</v>
      </c>
      <c r="C98">
        <v>0.0757650687</v>
      </c>
      <c r="D98">
        <v>0.062731436</v>
      </c>
      <c r="E98">
        <v>0.0915066833</v>
      </c>
      <c r="F98">
        <v>0.6970765815</v>
      </c>
      <c r="G98">
        <v>0.1541325391</v>
      </c>
      <c r="H98">
        <v>0.010712952</v>
      </c>
      <c r="I98">
        <v>0.0375</v>
      </c>
      <c r="J98">
        <v>-0.1513</v>
      </c>
      <c r="K98">
        <v>0.2263</v>
      </c>
      <c r="L98">
        <v>1.0382043812</v>
      </c>
      <c r="M98">
        <v>0.8596052604</v>
      </c>
      <c r="N98">
        <v>1.2539108201</v>
      </c>
      <c r="O98">
        <v>11460</v>
      </c>
      <c r="P98">
        <v>0.0452449288</v>
      </c>
      <c r="Q98">
        <v>0.0395123844</v>
      </c>
      <c r="R98">
        <v>0.0518091635</v>
      </c>
      <c r="S98">
        <v>0.0115156935</v>
      </c>
      <c r="T98">
        <v>0.0572425829</v>
      </c>
      <c r="U98">
        <v>0.0022349474</v>
      </c>
      <c r="V98">
        <v>-0.1746</v>
      </c>
      <c r="W98">
        <v>-0.3101</v>
      </c>
      <c r="X98">
        <v>-0.0392</v>
      </c>
      <c r="Y98">
        <v>0.8397536502</v>
      </c>
      <c r="Z98">
        <v>0.7333566408</v>
      </c>
      <c r="AA98">
        <v>0.9615869738</v>
      </c>
      <c r="AB98" s="44">
        <v>8.3871465E-07</v>
      </c>
      <c r="AC98">
        <v>-0.5155</v>
      </c>
      <c r="AD98">
        <v>-0.7207</v>
      </c>
      <c r="AE98">
        <v>-0.3104</v>
      </c>
      <c r="AF98" t="s">
        <v>174</v>
      </c>
      <c r="AG98" t="s">
        <v>174</v>
      </c>
      <c r="AH98" t="s">
        <v>270</v>
      </c>
      <c r="AI98" t="s">
        <v>174</v>
      </c>
      <c r="AJ98" t="s">
        <v>174</v>
      </c>
    </row>
    <row r="99" spans="1:36" ht="12.75">
      <c r="A99" t="s">
        <v>92</v>
      </c>
      <c r="B99">
        <v>722</v>
      </c>
      <c r="C99">
        <v>0.1077991819</v>
      </c>
      <c r="D99">
        <v>0.08596887</v>
      </c>
      <c r="E99">
        <v>0.135172925</v>
      </c>
      <c r="F99">
        <v>0.0007273211</v>
      </c>
      <c r="G99">
        <v>0.1509695291</v>
      </c>
      <c r="H99">
        <v>0.0144602583</v>
      </c>
      <c r="I99">
        <v>0.3901</v>
      </c>
      <c r="J99">
        <v>0.1638</v>
      </c>
      <c r="K99">
        <v>0.6164</v>
      </c>
      <c r="L99">
        <v>1.477165992</v>
      </c>
      <c r="M99">
        <v>1.1780264834</v>
      </c>
      <c r="N99">
        <v>1.8522668198</v>
      </c>
      <c r="O99">
        <v>5233</v>
      </c>
      <c r="P99">
        <v>0.0595908796</v>
      </c>
      <c r="Q99">
        <v>0.0504848591</v>
      </c>
      <c r="R99">
        <v>0.070339365</v>
      </c>
      <c r="S99">
        <v>0.2336682134</v>
      </c>
      <c r="T99">
        <v>0.0481559335</v>
      </c>
      <c r="U99">
        <v>0.0030335387</v>
      </c>
      <c r="V99">
        <v>0.1008</v>
      </c>
      <c r="W99">
        <v>-0.0651</v>
      </c>
      <c r="X99">
        <v>0.2666</v>
      </c>
      <c r="Y99">
        <v>1.1060169599</v>
      </c>
      <c r="Z99">
        <v>0.9370076553</v>
      </c>
      <c r="AA99">
        <v>1.3055106954</v>
      </c>
      <c r="AB99" s="44">
        <v>7.0256998E-06</v>
      </c>
      <c r="AC99">
        <v>-0.5928</v>
      </c>
      <c r="AD99">
        <v>-0.8514</v>
      </c>
      <c r="AE99">
        <v>-0.3342</v>
      </c>
      <c r="AF99" t="s">
        <v>268</v>
      </c>
      <c r="AG99" t="s">
        <v>174</v>
      </c>
      <c r="AH99" t="s">
        <v>270</v>
      </c>
      <c r="AI99" t="s">
        <v>174</v>
      </c>
      <c r="AJ99" t="s">
        <v>174</v>
      </c>
    </row>
    <row r="100" spans="1:36" ht="12.75">
      <c r="A100" t="s">
        <v>98</v>
      </c>
      <c r="B100">
        <v>137</v>
      </c>
      <c r="C100">
        <v>0.0687446972</v>
      </c>
      <c r="D100">
        <v>0.0419058051</v>
      </c>
      <c r="E100">
        <v>0.1127727622</v>
      </c>
      <c r="F100">
        <v>0.812987382</v>
      </c>
      <c r="G100">
        <v>0.1240875912</v>
      </c>
      <c r="H100">
        <v>0.0300956615</v>
      </c>
      <c r="I100">
        <v>-0.0597</v>
      </c>
      <c r="J100">
        <v>-0.5547</v>
      </c>
      <c r="K100">
        <v>0.4352</v>
      </c>
      <c r="L100">
        <v>0.9420046341</v>
      </c>
      <c r="M100">
        <v>0.5742328386</v>
      </c>
      <c r="N100">
        <v>1.5453186773</v>
      </c>
      <c r="O100">
        <v>1261</v>
      </c>
      <c r="P100">
        <v>0.0508079678</v>
      </c>
      <c r="Q100">
        <v>0.039103445</v>
      </c>
      <c r="R100">
        <v>0.0660159121</v>
      </c>
      <c r="S100">
        <v>0.6604683083</v>
      </c>
      <c r="T100">
        <v>0.053925456</v>
      </c>
      <c r="U100">
        <v>0.0065394221</v>
      </c>
      <c r="V100">
        <v>-0.0587</v>
      </c>
      <c r="W100">
        <v>-0.3205</v>
      </c>
      <c r="X100">
        <v>0.2032</v>
      </c>
      <c r="Y100">
        <v>0.9430046092</v>
      </c>
      <c r="Z100">
        <v>0.7257666565</v>
      </c>
      <c r="AA100">
        <v>1.225266668</v>
      </c>
      <c r="AB100">
        <v>0.2806062738</v>
      </c>
      <c r="AC100">
        <v>-0.3023</v>
      </c>
      <c r="AD100">
        <v>-0.8516</v>
      </c>
      <c r="AE100">
        <v>0.2469</v>
      </c>
      <c r="AF100" t="s">
        <v>174</v>
      </c>
      <c r="AG100" t="s">
        <v>174</v>
      </c>
      <c r="AH100" t="s">
        <v>174</v>
      </c>
      <c r="AI100" t="s">
        <v>174</v>
      </c>
      <c r="AJ100" t="s">
        <v>174</v>
      </c>
    </row>
    <row r="101" spans="1:36" ht="12.75">
      <c r="A101" t="s">
        <v>96</v>
      </c>
      <c r="B101">
        <v>826</v>
      </c>
      <c r="C101">
        <v>0.0745846563</v>
      </c>
      <c r="D101">
        <v>0.0574217195</v>
      </c>
      <c r="E101">
        <v>0.0968774708</v>
      </c>
      <c r="F101">
        <v>0.8702734766</v>
      </c>
      <c r="G101">
        <v>0.0859564165</v>
      </c>
      <c r="H101">
        <v>0.0102011498</v>
      </c>
      <c r="I101">
        <v>0.0218</v>
      </c>
      <c r="J101">
        <v>-0.2397</v>
      </c>
      <c r="K101">
        <v>0.2833</v>
      </c>
      <c r="L101">
        <v>1.0220292576</v>
      </c>
      <c r="M101">
        <v>0.7868465213</v>
      </c>
      <c r="N101">
        <v>1.3275064134</v>
      </c>
      <c r="O101">
        <v>5933</v>
      </c>
      <c r="P101">
        <v>0.045034106</v>
      </c>
      <c r="Q101">
        <v>0.0378646565</v>
      </c>
      <c r="R101">
        <v>0.0535610484</v>
      </c>
      <c r="S101">
        <v>0.0426804597</v>
      </c>
      <c r="T101">
        <v>0.0353952469</v>
      </c>
      <c r="U101">
        <v>0.0024425041</v>
      </c>
      <c r="V101">
        <v>-0.1793</v>
      </c>
      <c r="W101">
        <v>-0.3527</v>
      </c>
      <c r="X101">
        <v>-0.0059</v>
      </c>
      <c r="Y101">
        <v>0.8358407418</v>
      </c>
      <c r="Z101">
        <v>0.7027745284</v>
      </c>
      <c r="AA101">
        <v>0.994102258</v>
      </c>
      <c r="AB101">
        <v>0.0007800236</v>
      </c>
      <c r="AC101">
        <v>-0.5045</v>
      </c>
      <c r="AD101">
        <v>-0.7988</v>
      </c>
      <c r="AE101">
        <v>-0.2102</v>
      </c>
      <c r="AF101" t="s">
        <v>174</v>
      </c>
      <c r="AG101" t="s">
        <v>174</v>
      </c>
      <c r="AH101" t="s">
        <v>270</v>
      </c>
      <c r="AI101" t="s">
        <v>174</v>
      </c>
      <c r="AJ101" t="s">
        <v>174</v>
      </c>
    </row>
    <row r="102" spans="1:36" ht="12.75">
      <c r="A102" t="s">
        <v>97</v>
      </c>
      <c r="B102">
        <v>1379</v>
      </c>
      <c r="C102">
        <v>0.0687561078</v>
      </c>
      <c r="D102">
        <v>0.0568039061</v>
      </c>
      <c r="E102">
        <v>0.0832231915</v>
      </c>
      <c r="F102">
        <v>0.5408665872</v>
      </c>
      <c r="G102">
        <v>0.1312545323</v>
      </c>
      <c r="H102">
        <v>0.0097560726</v>
      </c>
      <c r="I102">
        <v>-0.0596</v>
      </c>
      <c r="J102">
        <v>-0.2505</v>
      </c>
      <c r="K102">
        <v>0.1314</v>
      </c>
      <c r="L102">
        <v>0.9421609916</v>
      </c>
      <c r="M102">
        <v>0.7783806595</v>
      </c>
      <c r="N102">
        <v>1.140402608</v>
      </c>
      <c r="O102">
        <v>9573</v>
      </c>
      <c r="P102">
        <v>0.0536277114</v>
      </c>
      <c r="Q102">
        <v>0.0467759859</v>
      </c>
      <c r="R102">
        <v>0.0614830747</v>
      </c>
      <c r="S102">
        <v>0.9465988051</v>
      </c>
      <c r="T102">
        <v>0.0627807375</v>
      </c>
      <c r="U102">
        <v>0.0025608797</v>
      </c>
      <c r="V102">
        <v>-0.0047</v>
      </c>
      <c r="W102">
        <v>-0.1414</v>
      </c>
      <c r="X102">
        <v>0.132</v>
      </c>
      <c r="Y102">
        <v>0.9953395351</v>
      </c>
      <c r="Z102">
        <v>0.8681703317</v>
      </c>
      <c r="AA102">
        <v>1.1411364268</v>
      </c>
      <c r="AB102">
        <v>0.0192248469</v>
      </c>
      <c r="AC102">
        <v>-0.2485</v>
      </c>
      <c r="AD102">
        <v>-0.4565</v>
      </c>
      <c r="AE102">
        <v>-0.0405</v>
      </c>
      <c r="AF102" t="s">
        <v>174</v>
      </c>
      <c r="AG102" t="s">
        <v>174</v>
      </c>
      <c r="AH102" t="s">
        <v>270</v>
      </c>
      <c r="AI102" t="s">
        <v>174</v>
      </c>
      <c r="AJ102" t="s">
        <v>174</v>
      </c>
    </row>
    <row r="103" spans="1:36" ht="12.75">
      <c r="A103" t="s">
        <v>84</v>
      </c>
      <c r="B103">
        <v>1413</v>
      </c>
      <c r="C103">
        <v>0.0706730267</v>
      </c>
      <c r="D103">
        <v>0.0575400377</v>
      </c>
      <c r="E103">
        <v>0.0868035006</v>
      </c>
      <c r="F103">
        <v>0.7597207953</v>
      </c>
      <c r="G103">
        <v>0.1004953999</v>
      </c>
      <c r="H103">
        <v>0.0084333866</v>
      </c>
      <c r="I103">
        <v>-0.0321</v>
      </c>
      <c r="J103">
        <v>-0.2377</v>
      </c>
      <c r="K103">
        <v>0.1735</v>
      </c>
      <c r="L103">
        <v>0.9684284213</v>
      </c>
      <c r="M103">
        <v>0.7884678284</v>
      </c>
      <c r="N103">
        <v>1.1894633787</v>
      </c>
      <c r="O103">
        <v>9428</v>
      </c>
      <c r="P103">
        <v>0.0452868941</v>
      </c>
      <c r="Q103">
        <v>0.039157194</v>
      </c>
      <c r="R103">
        <v>0.0523761425</v>
      </c>
      <c r="S103">
        <v>0.0192235471</v>
      </c>
      <c r="T103">
        <v>0.0473058973</v>
      </c>
      <c r="U103">
        <v>0.0022399992</v>
      </c>
      <c r="V103">
        <v>-0.1737</v>
      </c>
      <c r="W103">
        <v>-0.3192</v>
      </c>
      <c r="X103">
        <v>-0.0283</v>
      </c>
      <c r="Y103">
        <v>0.8405325322</v>
      </c>
      <c r="Z103">
        <v>0.7267642467</v>
      </c>
      <c r="AA103">
        <v>0.9721102007</v>
      </c>
      <c r="AB103">
        <v>0.0001217222</v>
      </c>
      <c r="AC103">
        <v>-0.445</v>
      </c>
      <c r="AD103">
        <v>-0.672</v>
      </c>
      <c r="AE103">
        <v>-0.218</v>
      </c>
      <c r="AF103" t="s">
        <v>174</v>
      </c>
      <c r="AG103" t="s">
        <v>174</v>
      </c>
      <c r="AH103" t="s">
        <v>270</v>
      </c>
      <c r="AI103" t="s">
        <v>174</v>
      </c>
      <c r="AJ103" t="s">
        <v>174</v>
      </c>
    </row>
    <row r="104" spans="1:36" ht="12.75">
      <c r="A104" t="s">
        <v>85</v>
      </c>
      <c r="B104">
        <v>1135</v>
      </c>
      <c r="C104">
        <v>0.0811797981</v>
      </c>
      <c r="D104">
        <v>0.0670924285</v>
      </c>
      <c r="E104">
        <v>0.0982250869</v>
      </c>
      <c r="F104">
        <v>0.2733396932</v>
      </c>
      <c r="G104">
        <v>0.1718061674</v>
      </c>
      <c r="H104">
        <v>0.0123032952</v>
      </c>
      <c r="I104">
        <v>0.1065</v>
      </c>
      <c r="J104">
        <v>-0.0841</v>
      </c>
      <c r="K104">
        <v>0.2971</v>
      </c>
      <c r="L104">
        <v>1.1124021062</v>
      </c>
      <c r="M104">
        <v>0.9193636908</v>
      </c>
      <c r="N104">
        <v>1.3459727181</v>
      </c>
      <c r="O104">
        <v>7881</v>
      </c>
      <c r="P104">
        <v>0.0540851802</v>
      </c>
      <c r="Q104">
        <v>0.0470889731</v>
      </c>
      <c r="R104">
        <v>0.0621208432</v>
      </c>
      <c r="S104">
        <v>0.9568625328</v>
      </c>
      <c r="T104">
        <v>0.0725796219</v>
      </c>
      <c r="U104">
        <v>0.0030347064</v>
      </c>
      <c r="V104">
        <v>0.0038</v>
      </c>
      <c r="W104">
        <v>-0.1347</v>
      </c>
      <c r="X104">
        <v>0.1423</v>
      </c>
      <c r="Y104">
        <v>1.0038302345</v>
      </c>
      <c r="Z104">
        <v>0.8739794295</v>
      </c>
      <c r="AA104">
        <v>1.1529735206</v>
      </c>
      <c r="AB104">
        <v>0.000138078</v>
      </c>
      <c r="AC104">
        <v>-0.4061</v>
      </c>
      <c r="AD104">
        <v>-0.6149</v>
      </c>
      <c r="AE104">
        <v>-0.1973</v>
      </c>
      <c r="AF104" t="s">
        <v>174</v>
      </c>
      <c r="AG104" t="s">
        <v>174</v>
      </c>
      <c r="AH104" t="s">
        <v>270</v>
      </c>
      <c r="AI104" t="s">
        <v>174</v>
      </c>
      <c r="AJ104" t="s">
        <v>174</v>
      </c>
    </row>
    <row r="105" spans="1:36" ht="12.75">
      <c r="A105" t="s">
        <v>99</v>
      </c>
      <c r="B105">
        <v>536</v>
      </c>
      <c r="C105">
        <v>0.0502561825</v>
      </c>
      <c r="D105">
        <v>0.0325113221</v>
      </c>
      <c r="E105">
        <v>0.0776862863</v>
      </c>
      <c r="F105">
        <v>0.0932379876</v>
      </c>
      <c r="G105">
        <v>0.0410447761</v>
      </c>
      <c r="H105">
        <v>0.0087507757</v>
      </c>
      <c r="I105">
        <v>-0.373</v>
      </c>
      <c r="J105">
        <v>-0.8086</v>
      </c>
      <c r="K105">
        <v>0.0625</v>
      </c>
      <c r="L105">
        <v>0.6886575796</v>
      </c>
      <c r="M105">
        <v>0.445500778</v>
      </c>
      <c r="N105">
        <v>1.0645307155</v>
      </c>
      <c r="O105">
        <v>4862</v>
      </c>
      <c r="P105">
        <v>0.0379318876</v>
      </c>
      <c r="Q105">
        <v>0.0305381055</v>
      </c>
      <c r="R105">
        <v>0.0471158271</v>
      </c>
      <c r="S105">
        <v>0.0015116034</v>
      </c>
      <c r="T105">
        <v>0.0224187577</v>
      </c>
      <c r="U105">
        <v>0.0021473275</v>
      </c>
      <c r="V105">
        <v>-0.3509</v>
      </c>
      <c r="W105">
        <v>-0.5678</v>
      </c>
      <c r="X105">
        <v>-0.1341</v>
      </c>
      <c r="Y105">
        <v>0.7040223491</v>
      </c>
      <c r="Z105">
        <v>0.5667924825</v>
      </c>
      <c r="AA105">
        <v>0.8744778438</v>
      </c>
      <c r="AB105">
        <v>0.2449048958</v>
      </c>
      <c r="AC105">
        <v>-0.2813</v>
      </c>
      <c r="AD105">
        <v>-0.7556</v>
      </c>
      <c r="AE105">
        <v>0.1929</v>
      </c>
      <c r="AF105" t="s">
        <v>174</v>
      </c>
      <c r="AG105" t="s">
        <v>269</v>
      </c>
      <c r="AH105" t="s">
        <v>174</v>
      </c>
      <c r="AI105" t="s">
        <v>174</v>
      </c>
      <c r="AJ105" t="s">
        <v>174</v>
      </c>
    </row>
    <row r="106" spans="1:36" ht="12.75">
      <c r="A106" t="s">
        <v>100</v>
      </c>
      <c r="B106">
        <v>564</v>
      </c>
      <c r="C106">
        <v>0.0838027902</v>
      </c>
      <c r="D106">
        <v>0.0647462951</v>
      </c>
      <c r="E106">
        <v>0.1084681006</v>
      </c>
      <c r="F106">
        <v>0.293333223</v>
      </c>
      <c r="G106">
        <v>0.134751773</v>
      </c>
      <c r="H106">
        <v>0.0154570885</v>
      </c>
      <c r="I106">
        <v>0.1383</v>
      </c>
      <c r="J106">
        <v>-0.1197</v>
      </c>
      <c r="K106">
        <v>0.3963</v>
      </c>
      <c r="L106">
        <v>1.1483448161</v>
      </c>
      <c r="M106">
        <v>0.8872147589</v>
      </c>
      <c r="N106">
        <v>1.4863321461</v>
      </c>
      <c r="O106">
        <v>3795</v>
      </c>
      <c r="P106">
        <v>0.0688450244</v>
      </c>
      <c r="Q106">
        <v>0.0581425171</v>
      </c>
      <c r="R106">
        <v>0.0815175816</v>
      </c>
      <c r="S106">
        <v>0.0044631187</v>
      </c>
      <c r="T106">
        <v>0.0627140975</v>
      </c>
      <c r="U106">
        <v>0.0040651512</v>
      </c>
      <c r="V106">
        <v>0.2451</v>
      </c>
      <c r="W106">
        <v>0.0762</v>
      </c>
      <c r="X106">
        <v>0.4141</v>
      </c>
      <c r="Y106">
        <v>1.2777754773</v>
      </c>
      <c r="Z106">
        <v>1.0791351042</v>
      </c>
      <c r="AA106">
        <v>1.5129803155</v>
      </c>
      <c r="AB106">
        <v>0.1818034155</v>
      </c>
      <c r="AC106">
        <v>-0.1966</v>
      </c>
      <c r="AD106">
        <v>-0.4852</v>
      </c>
      <c r="AE106">
        <v>0.092</v>
      </c>
      <c r="AF106" t="s">
        <v>174</v>
      </c>
      <c r="AG106" t="s">
        <v>269</v>
      </c>
      <c r="AH106" t="s">
        <v>174</v>
      </c>
      <c r="AI106" t="s">
        <v>174</v>
      </c>
      <c r="AJ106" t="s">
        <v>174</v>
      </c>
    </row>
    <row r="107" spans="1:36" ht="12.75">
      <c r="A107" t="s">
        <v>103</v>
      </c>
      <c r="B107">
        <v>1405</v>
      </c>
      <c r="C107">
        <v>0.0864107972</v>
      </c>
      <c r="D107">
        <v>0.0714429091</v>
      </c>
      <c r="E107">
        <v>0.1045145832</v>
      </c>
      <c r="F107">
        <v>0.0816756945</v>
      </c>
      <c r="G107">
        <v>0.128113879</v>
      </c>
      <c r="H107">
        <v>0.0095490447</v>
      </c>
      <c r="I107">
        <v>0.169</v>
      </c>
      <c r="J107">
        <v>-0.0212</v>
      </c>
      <c r="K107">
        <v>0.3592</v>
      </c>
      <c r="L107">
        <v>1.1840821858</v>
      </c>
      <c r="M107">
        <v>0.9789780763</v>
      </c>
      <c r="N107">
        <v>1.4321573248</v>
      </c>
      <c r="O107">
        <v>10807</v>
      </c>
      <c r="P107">
        <v>0.0587779245</v>
      </c>
      <c r="Q107">
        <v>0.0513143752</v>
      </c>
      <c r="R107">
        <v>0.0673270286</v>
      </c>
      <c r="S107">
        <v>0.2090765577</v>
      </c>
      <c r="T107">
        <v>0.0501526788</v>
      </c>
      <c r="U107">
        <v>0.002154242</v>
      </c>
      <c r="V107">
        <v>0.087</v>
      </c>
      <c r="W107">
        <v>-0.0488</v>
      </c>
      <c r="X107">
        <v>0.2228</v>
      </c>
      <c r="Y107">
        <v>1.0909283739</v>
      </c>
      <c r="Z107">
        <v>0.9524036172</v>
      </c>
      <c r="AA107">
        <v>1.2496012147</v>
      </c>
      <c r="AB107">
        <v>0.0002628265</v>
      </c>
      <c r="AC107">
        <v>-0.3853</v>
      </c>
      <c r="AD107">
        <v>-0.5923</v>
      </c>
      <c r="AE107">
        <v>-0.1784</v>
      </c>
      <c r="AF107" t="s">
        <v>174</v>
      </c>
      <c r="AG107" t="s">
        <v>174</v>
      </c>
      <c r="AH107" t="s">
        <v>270</v>
      </c>
      <c r="AI107" t="s">
        <v>174</v>
      </c>
      <c r="AJ107" t="s">
        <v>174</v>
      </c>
    </row>
    <row r="108" spans="1:36" ht="12.75">
      <c r="A108" t="s">
        <v>104</v>
      </c>
      <c r="B108">
        <v>1431</v>
      </c>
      <c r="C108">
        <v>0.1199039314</v>
      </c>
      <c r="D108">
        <v>0.1006246523</v>
      </c>
      <c r="E108">
        <v>0.1428770429</v>
      </c>
      <c r="F108" s="44">
        <v>2.8257917E-08</v>
      </c>
      <c r="G108">
        <v>0.1614255765</v>
      </c>
      <c r="H108">
        <v>0.0106210232</v>
      </c>
      <c r="I108">
        <v>0.4965</v>
      </c>
      <c r="J108">
        <v>0.3213</v>
      </c>
      <c r="K108">
        <v>0.6718</v>
      </c>
      <c r="L108">
        <v>1.6430366779</v>
      </c>
      <c r="M108">
        <v>1.3788538251</v>
      </c>
      <c r="N108">
        <v>1.9578359039</v>
      </c>
      <c r="O108">
        <v>9278</v>
      </c>
      <c r="P108">
        <v>0.0867951709</v>
      </c>
      <c r="Q108">
        <v>0.0761413544</v>
      </c>
      <c r="R108">
        <v>0.0989396861</v>
      </c>
      <c r="S108" s="44">
        <v>9.602712E-13</v>
      </c>
      <c r="T108">
        <v>0.0722138392</v>
      </c>
      <c r="U108">
        <v>0.002789864</v>
      </c>
      <c r="V108">
        <v>0.4768</v>
      </c>
      <c r="W108">
        <v>0.3459</v>
      </c>
      <c r="X108">
        <v>0.6078</v>
      </c>
      <c r="Y108">
        <v>1.6109332804</v>
      </c>
      <c r="Z108">
        <v>1.4131966151</v>
      </c>
      <c r="AA108">
        <v>1.836337567</v>
      </c>
      <c r="AB108">
        <v>0.000841914</v>
      </c>
      <c r="AC108">
        <v>-0.3231</v>
      </c>
      <c r="AD108">
        <v>-0.5128</v>
      </c>
      <c r="AE108">
        <v>-0.1334</v>
      </c>
      <c r="AF108" t="s">
        <v>268</v>
      </c>
      <c r="AG108" t="s">
        <v>269</v>
      </c>
      <c r="AH108" t="s">
        <v>270</v>
      </c>
      <c r="AI108" t="s">
        <v>174</v>
      </c>
      <c r="AJ108" t="s">
        <v>174</v>
      </c>
    </row>
    <row r="109" spans="1:36" ht="12.75">
      <c r="A109" t="s">
        <v>101</v>
      </c>
      <c r="B109">
        <v>1151</v>
      </c>
      <c r="C109">
        <v>0.0929175246</v>
      </c>
      <c r="D109">
        <v>0.0757411893</v>
      </c>
      <c r="E109">
        <v>0.1139890521</v>
      </c>
      <c r="F109">
        <v>0.020532588</v>
      </c>
      <c r="G109">
        <v>0.1259774109</v>
      </c>
      <c r="H109">
        <v>0.0104618545</v>
      </c>
      <c r="I109">
        <v>0.2416</v>
      </c>
      <c r="J109">
        <v>0.0372</v>
      </c>
      <c r="K109">
        <v>0.446</v>
      </c>
      <c r="L109">
        <v>1.2732434971</v>
      </c>
      <c r="M109">
        <v>1.0378771623</v>
      </c>
      <c r="N109">
        <v>1.5619854273</v>
      </c>
      <c r="O109">
        <v>7468</v>
      </c>
      <c r="P109">
        <v>0.0614350219</v>
      </c>
      <c r="Q109">
        <v>0.0531829624</v>
      </c>
      <c r="R109">
        <v>0.0709675004</v>
      </c>
      <c r="S109">
        <v>0.0745325371</v>
      </c>
      <c r="T109">
        <v>0.059051955</v>
      </c>
      <c r="U109">
        <v>0.0028119979</v>
      </c>
      <c r="V109">
        <v>0.1312</v>
      </c>
      <c r="W109">
        <v>-0.013</v>
      </c>
      <c r="X109">
        <v>0.2755</v>
      </c>
      <c r="Y109">
        <v>1.1402445576</v>
      </c>
      <c r="Z109">
        <v>0.9870849177</v>
      </c>
      <c r="AA109">
        <v>1.3171689971</v>
      </c>
      <c r="AB109">
        <v>0.0003183808</v>
      </c>
      <c r="AC109">
        <v>-0.4137</v>
      </c>
      <c r="AD109">
        <v>-0.639</v>
      </c>
      <c r="AE109">
        <v>-0.1885</v>
      </c>
      <c r="AF109" t="s">
        <v>174</v>
      </c>
      <c r="AG109" t="s">
        <v>174</v>
      </c>
      <c r="AH109" t="s">
        <v>270</v>
      </c>
      <c r="AI109" t="s">
        <v>174</v>
      </c>
      <c r="AJ109" t="s">
        <v>174</v>
      </c>
    </row>
    <row r="110" spans="1:36" ht="12.75">
      <c r="A110" t="s">
        <v>102</v>
      </c>
      <c r="B110">
        <v>702</v>
      </c>
      <c r="C110">
        <v>0.0870886525</v>
      </c>
      <c r="D110">
        <v>0.0686484203</v>
      </c>
      <c r="E110">
        <v>0.1104822713</v>
      </c>
      <c r="F110">
        <v>0.1453202347</v>
      </c>
      <c r="G110">
        <v>0.1267806268</v>
      </c>
      <c r="H110">
        <v>0.0134387196</v>
      </c>
      <c r="I110">
        <v>0.1768</v>
      </c>
      <c r="J110">
        <v>-0.0611</v>
      </c>
      <c r="K110">
        <v>0.4147</v>
      </c>
      <c r="L110">
        <v>1.1933707984</v>
      </c>
      <c r="M110">
        <v>0.9406853563</v>
      </c>
      <c r="N110">
        <v>1.5139322123</v>
      </c>
      <c r="O110">
        <v>3635</v>
      </c>
      <c r="P110">
        <v>0.0848272911</v>
      </c>
      <c r="Q110">
        <v>0.0725608718</v>
      </c>
      <c r="R110">
        <v>0.0991673493</v>
      </c>
      <c r="S110" s="44">
        <v>1.2301174E-08</v>
      </c>
      <c r="T110">
        <v>0.0833562586</v>
      </c>
      <c r="U110">
        <v>0.0047886919</v>
      </c>
      <c r="V110">
        <v>0.4539</v>
      </c>
      <c r="W110">
        <v>0.2977</v>
      </c>
      <c r="X110">
        <v>0.6101</v>
      </c>
      <c r="Y110">
        <v>1.5744090932</v>
      </c>
      <c r="Z110">
        <v>1.3467422442</v>
      </c>
      <c r="AA110">
        <v>1.8405630354</v>
      </c>
      <c r="AB110">
        <v>0.844597814</v>
      </c>
      <c r="AC110">
        <v>-0.0263</v>
      </c>
      <c r="AD110">
        <v>-0.2894</v>
      </c>
      <c r="AE110">
        <v>0.2368</v>
      </c>
      <c r="AF110" t="s">
        <v>174</v>
      </c>
      <c r="AG110" t="s">
        <v>269</v>
      </c>
      <c r="AH110" t="s">
        <v>174</v>
      </c>
      <c r="AI110" t="s">
        <v>174</v>
      </c>
      <c r="AJ110" t="s">
        <v>174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5.140625" style="59" customWidth="1"/>
    <col min="3" max="3" width="14.421875" style="63" customWidth="1"/>
    <col min="4" max="4" width="1.28515625" style="64" customWidth="1"/>
    <col min="5" max="5" width="9.57421875" style="57" customWidth="1"/>
    <col min="6" max="6" width="9.28125" style="58" bestFit="1" customWidth="1"/>
    <col min="7" max="7" width="9.28125" style="45" bestFit="1" customWidth="1"/>
    <col min="8" max="8" width="10.57421875" style="46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1:13" s="47" customFormat="1" ht="12.75">
      <c r="A1" s="47" t="s">
        <v>347</v>
      </c>
      <c r="B1" s="48" t="s">
        <v>195</v>
      </c>
      <c r="C1" s="49" t="s">
        <v>196</v>
      </c>
      <c r="D1" s="50"/>
      <c r="E1" s="51" t="s">
        <v>195</v>
      </c>
      <c r="F1" s="52" t="s">
        <v>195</v>
      </c>
      <c r="G1" s="53" t="s">
        <v>195</v>
      </c>
      <c r="H1" s="54" t="s">
        <v>195</v>
      </c>
      <c r="I1" s="55"/>
      <c r="J1" s="52" t="s">
        <v>196</v>
      </c>
      <c r="K1" s="52" t="s">
        <v>196</v>
      </c>
      <c r="L1" s="52" t="s">
        <v>196</v>
      </c>
      <c r="M1" s="52" t="s">
        <v>196</v>
      </c>
    </row>
    <row r="2" spans="2:13" s="47" customFormat="1" ht="12.75">
      <c r="B2" s="48" t="s">
        <v>278</v>
      </c>
      <c r="C2" s="49" t="s">
        <v>278</v>
      </c>
      <c r="D2" s="50"/>
      <c r="E2" s="52" t="s">
        <v>279</v>
      </c>
      <c r="F2" s="56" t="s">
        <v>280</v>
      </c>
      <c r="G2" s="53" t="s">
        <v>281</v>
      </c>
      <c r="H2" s="54" t="s">
        <v>282</v>
      </c>
      <c r="I2" s="55"/>
      <c r="J2" s="47" t="s">
        <v>279</v>
      </c>
      <c r="K2" s="47" t="s">
        <v>280</v>
      </c>
      <c r="L2" s="47" t="s">
        <v>281</v>
      </c>
      <c r="M2" s="47" t="s">
        <v>282</v>
      </c>
    </row>
    <row r="3" spans="2:9" ht="12.75">
      <c r="B3" s="48" t="str">
        <f>'orig inc data'!A4</f>
        <v>TRM</v>
      </c>
      <c r="C3" s="49" t="str">
        <f>'orig inc data'!A16</f>
        <v>No TRM</v>
      </c>
      <c r="D3" s="50"/>
      <c r="I3" s="55"/>
    </row>
    <row r="4" spans="1:13" ht="12.75">
      <c r="A4" t="s">
        <v>283</v>
      </c>
      <c r="B4" s="59">
        <f>'orig inc data'!E4</f>
        <v>0.1651831021</v>
      </c>
      <c r="C4" s="60">
        <f>'orig inc data'!E16</f>
        <v>0.082861023</v>
      </c>
      <c r="D4" s="61"/>
      <c r="E4" s="57">
        <f>'orig inc data'!C4</f>
        <v>376</v>
      </c>
      <c r="F4" s="57">
        <f>'orig inc data'!D4</f>
        <v>567</v>
      </c>
      <c r="G4" s="45">
        <f>'orig inc data'!H4</f>
        <v>8.367548E-65</v>
      </c>
      <c r="H4" s="46">
        <f>'orig inc data'!I4</f>
        <v>0.6631393298</v>
      </c>
      <c r="I4" s="62"/>
      <c r="J4">
        <f>'orig inc data'!C16</f>
        <v>1053</v>
      </c>
      <c r="K4">
        <f>'orig inc data'!D16</f>
        <v>2702</v>
      </c>
      <c r="L4" s="44">
        <f>'orig inc data'!H16</f>
        <v>1.99707E-11</v>
      </c>
      <c r="M4">
        <f>'orig inc data'!I16</f>
        <v>0.3897113249</v>
      </c>
    </row>
    <row r="5" spans="1:12" ht="12.75">
      <c r="C5" s="60"/>
      <c r="D5" s="61"/>
      <c r="I5" s="62"/>
      <c r="L5" s="44"/>
    </row>
    <row r="6" spans="1:13" ht="12.75">
      <c r="A6" t="s">
        <v>284</v>
      </c>
      <c r="B6" s="59">
        <f>'orig inc data'!E5</f>
        <v>0.0933506153</v>
      </c>
      <c r="C6" s="60">
        <f>'orig inc data'!E17</f>
        <v>0.0582071825</v>
      </c>
      <c r="D6" s="61"/>
      <c r="E6" s="57">
        <f>'orig inc data'!C5</f>
        <v>415</v>
      </c>
      <c r="F6" s="57">
        <f>'orig inc data'!D5</f>
        <v>2660</v>
      </c>
      <c r="G6" s="45">
        <f>'orig inc data'!H5</f>
        <v>2.7398845E-07</v>
      </c>
      <c r="H6" s="46">
        <f>'orig inc data'!I5</f>
        <v>0.1560150376</v>
      </c>
      <c r="I6" s="62"/>
      <c r="J6">
        <f>'orig inc data'!C17</f>
        <v>1456</v>
      </c>
      <c r="K6">
        <f>'orig inc data'!D17</f>
        <v>24027</v>
      </c>
      <c r="L6" s="44">
        <f>'orig inc data'!H17</f>
        <v>0.1983763929</v>
      </c>
      <c r="M6">
        <f>'orig inc data'!I17</f>
        <v>0.0605984934</v>
      </c>
    </row>
    <row r="7" spans="1:13" ht="12.75">
      <c r="A7" t="s">
        <v>285</v>
      </c>
      <c r="B7" s="59">
        <f>'orig inc data'!E6</f>
        <v>0.0780553937</v>
      </c>
      <c r="C7" s="60">
        <f>'orig inc data'!E18</f>
        <v>0.0547822884</v>
      </c>
      <c r="D7" s="61"/>
      <c r="E7" s="57">
        <f>'orig inc data'!C6</f>
        <v>529</v>
      </c>
      <c r="F7" s="57">
        <f>'orig inc data'!D6</f>
        <v>3181</v>
      </c>
      <c r="G7" s="45">
        <f>'orig inc data'!H6</f>
        <v>0.5912163199</v>
      </c>
      <c r="H7" s="46">
        <f>'orig inc data'!I6</f>
        <v>0.1662999057</v>
      </c>
      <c r="I7" s="62"/>
      <c r="J7">
        <f>'orig inc data'!C18</f>
        <v>1825</v>
      </c>
      <c r="K7">
        <f>'orig inc data'!D18</f>
        <v>26516</v>
      </c>
      <c r="L7" s="44">
        <f>'orig inc data'!H18</f>
        <v>0.7646294175</v>
      </c>
      <c r="M7">
        <f>'orig inc data'!I18</f>
        <v>0.068826369</v>
      </c>
    </row>
    <row r="8" spans="1:13" ht="12.75">
      <c r="A8" t="s">
        <v>286</v>
      </c>
      <c r="B8" s="59">
        <f>'orig inc data'!E7</f>
        <v>0.0796599786</v>
      </c>
      <c r="C8" s="60">
        <f>'orig inc data'!E19</f>
        <v>0.0535257363</v>
      </c>
      <c r="D8" s="61"/>
      <c r="E8" s="57">
        <f>'orig inc data'!C7</f>
        <v>473</v>
      </c>
      <c r="F8" s="57">
        <f>'orig inc data'!D7</f>
        <v>2912</v>
      </c>
      <c r="G8" s="45">
        <f>'orig inc data'!H7</f>
        <v>0.2794935564</v>
      </c>
      <c r="H8" s="46">
        <f>'orig inc data'!I7</f>
        <v>0.1624313187</v>
      </c>
      <c r="I8" s="62"/>
      <c r="J8">
        <f>'orig inc data'!C19</f>
        <v>1755</v>
      </c>
      <c r="K8">
        <f>'orig inc data'!D19</f>
        <v>27324</v>
      </c>
      <c r="L8" s="44">
        <f>'orig inc data'!H19</f>
        <v>0.9090583045</v>
      </c>
      <c r="M8">
        <f>'orig inc data'!I19</f>
        <v>0.064229249</v>
      </c>
    </row>
    <row r="9" spans="1:13" ht="12.75">
      <c r="A9" t="s">
        <v>287</v>
      </c>
      <c r="B9" s="59">
        <f>'orig inc data'!E8</f>
        <v>0.0705215088</v>
      </c>
      <c r="C9" s="60">
        <f>'orig inc data'!E20</f>
        <v>0.051682363</v>
      </c>
      <c r="D9" s="61"/>
      <c r="E9" s="57">
        <f>'orig inc data'!C8</f>
        <v>350</v>
      </c>
      <c r="F9" s="57">
        <f>'orig inc data'!D8</f>
        <v>2713</v>
      </c>
      <c r="G9" s="45">
        <f>'orig inc data'!H8</f>
        <v>0.0385377336</v>
      </c>
      <c r="H9" s="46">
        <f>'orig inc data'!I8</f>
        <v>0.1290084777</v>
      </c>
      <c r="I9" s="62"/>
      <c r="J9">
        <f>'orig inc data'!C20</f>
        <v>1343</v>
      </c>
      <c r="K9">
        <f>'orig inc data'!D20</f>
        <v>26244</v>
      </c>
      <c r="L9" s="44">
        <f>'orig inc data'!H20</f>
        <v>0.5128788237</v>
      </c>
      <c r="M9">
        <f>'orig inc data'!I20</f>
        <v>0.0511736016</v>
      </c>
    </row>
    <row r="10" spans="1:13" ht="12.75">
      <c r="A10" t="s">
        <v>288</v>
      </c>
      <c r="B10" s="59">
        <f>'orig inc data'!E9</f>
        <v>0.0636594945</v>
      </c>
      <c r="C10" s="60">
        <f>'orig inc data'!E21</f>
        <v>0.0496495785</v>
      </c>
      <c r="D10" s="61"/>
      <c r="E10" s="57">
        <f>'orig inc data'!C9</f>
        <v>240</v>
      </c>
      <c r="F10" s="57">
        <f>'orig inc data'!D9</f>
        <v>2877</v>
      </c>
      <c r="G10" s="45">
        <f>'orig inc data'!H9</f>
        <v>1.72352E-05</v>
      </c>
      <c r="H10" s="46">
        <f>'orig inc data'!I9</f>
        <v>0.0834202294</v>
      </c>
      <c r="I10" s="62"/>
      <c r="J10">
        <f>'orig inc data'!C21</f>
        <v>969</v>
      </c>
      <c r="K10">
        <f>'orig inc data'!D21</f>
        <v>27374</v>
      </c>
      <c r="L10" s="44">
        <f>'orig inc data'!H21</f>
        <v>0.2598908864</v>
      </c>
      <c r="M10">
        <f>'orig inc data'!I21</f>
        <v>0.0353985534</v>
      </c>
    </row>
    <row r="11" spans="1:12" ht="12.75">
      <c r="C11" s="60"/>
      <c r="D11" s="61"/>
      <c r="I11" s="62"/>
      <c r="L11" s="44"/>
    </row>
    <row r="12" spans="1:13" ht="12.75">
      <c r="A12" t="s">
        <v>289</v>
      </c>
      <c r="B12" s="59">
        <f>'orig inc data'!E10</f>
        <v>0.1056846351</v>
      </c>
      <c r="C12" s="60">
        <f>'orig inc data'!E22</f>
        <v>0.0686541758</v>
      </c>
      <c r="D12" s="61"/>
      <c r="E12" s="57">
        <f>'orig inc data'!C10</f>
        <v>921</v>
      </c>
      <c r="F12" s="57">
        <f>'orig inc data'!D10</f>
        <v>5807</v>
      </c>
      <c r="G12" s="45">
        <f>'orig inc data'!H10</f>
        <v>2.477822E-21</v>
      </c>
      <c r="H12" s="46">
        <f>'orig inc data'!I10</f>
        <v>0.1586016876</v>
      </c>
      <c r="I12" s="62"/>
      <c r="J12">
        <f>'orig inc data'!C22</f>
        <v>2681</v>
      </c>
      <c r="K12">
        <f>'orig inc data'!D22</f>
        <v>35932</v>
      </c>
      <c r="L12" s="44">
        <f>'orig inc data'!H22</f>
        <v>3.1482634E-07</v>
      </c>
      <c r="M12">
        <f>'orig inc data'!I22</f>
        <v>0.0746131582</v>
      </c>
    </row>
    <row r="13" spans="1:13" ht="12.75">
      <c r="A13" t="s">
        <v>290</v>
      </c>
      <c r="B13" s="59">
        <f>'orig inc data'!E11</f>
        <v>0.0757829373</v>
      </c>
      <c r="C13" s="60">
        <f>'orig inc data'!E23</f>
        <v>0.0552073128</v>
      </c>
      <c r="D13" s="61"/>
      <c r="E13" s="57">
        <f>'orig inc data'!C11</f>
        <v>651</v>
      </c>
      <c r="F13" s="57">
        <f>'orig inc data'!D11</f>
        <v>5340</v>
      </c>
      <c r="G13" s="45">
        <f>'orig inc data'!H11</f>
        <v>0.7885546127</v>
      </c>
      <c r="H13" s="46">
        <f>'orig inc data'!I11</f>
        <v>0.1219101124</v>
      </c>
      <c r="I13" s="62"/>
      <c r="J13">
        <f>'orig inc data'!C23</f>
        <v>2065</v>
      </c>
      <c r="K13">
        <f>'orig inc data'!D23</f>
        <v>40076</v>
      </c>
      <c r="L13" s="44">
        <f>'orig inc data'!H23</f>
        <v>0.6391006599</v>
      </c>
      <c r="M13">
        <f>'orig inc data'!I23</f>
        <v>0.0515270985</v>
      </c>
    </row>
    <row r="14" spans="1:13" ht="12.75">
      <c r="A14" t="s">
        <v>291</v>
      </c>
      <c r="B14" s="59">
        <f>'orig inc data'!E12</f>
        <v>0.0709208539</v>
      </c>
      <c r="C14" s="60">
        <f>'orig inc data'!E24</f>
        <v>0.0550737386</v>
      </c>
      <c r="D14" s="61"/>
      <c r="E14" s="57">
        <f>'orig inc data'!C12</f>
        <v>618</v>
      </c>
      <c r="F14" s="57">
        <f>'orig inc data'!D12</f>
        <v>5234</v>
      </c>
      <c r="G14" s="45">
        <f>'orig inc data'!H12</f>
        <v>0.034948608</v>
      </c>
      <c r="H14" s="46">
        <f>'orig inc data'!I12</f>
        <v>0.1180741307</v>
      </c>
      <c r="I14" s="62"/>
      <c r="J14">
        <f>'orig inc data'!C24</f>
        <v>2070</v>
      </c>
      <c r="K14">
        <f>'orig inc data'!D24</f>
        <v>41536</v>
      </c>
      <c r="L14" s="44">
        <f>'orig inc data'!H24</f>
        <v>0.6782111878</v>
      </c>
      <c r="M14">
        <f>'orig inc data'!I24</f>
        <v>0.0498362866</v>
      </c>
    </row>
    <row r="15" spans="1:13" ht="12.75">
      <c r="A15" t="s">
        <v>292</v>
      </c>
      <c r="B15" s="59">
        <f>'orig inc data'!E13</f>
        <v>0.0572193756</v>
      </c>
      <c r="C15" s="60">
        <f>'orig inc data'!E25</f>
        <v>0.046583566</v>
      </c>
      <c r="D15" s="61"/>
      <c r="E15" s="57">
        <f>'orig inc data'!C13</f>
        <v>399</v>
      </c>
      <c r="F15" s="57">
        <f>'orig inc data'!D13</f>
        <v>4848</v>
      </c>
      <c r="G15" s="45">
        <f>'orig inc data'!H13</f>
        <v>9.526019E-14</v>
      </c>
      <c r="H15" s="46">
        <f>'orig inc data'!I13</f>
        <v>0.0823019802</v>
      </c>
      <c r="I15" s="62"/>
      <c r="J15">
        <f>'orig inc data'!C25</f>
        <v>1408</v>
      </c>
      <c r="K15">
        <f>'orig inc data'!D25</f>
        <v>41172</v>
      </c>
      <c r="L15" s="44">
        <f>'orig inc data'!H25</f>
        <v>0.0159929563</v>
      </c>
      <c r="M15">
        <f>'orig inc data'!I25</f>
        <v>0.0341979986</v>
      </c>
    </row>
    <row r="16" spans="1:13" ht="12.75">
      <c r="A16" t="s">
        <v>293</v>
      </c>
      <c r="B16" s="59">
        <f>'orig inc data'!E14</f>
        <v>0.0539198907</v>
      </c>
      <c r="C16" s="60">
        <f>'orig inc data'!E26</f>
        <v>0.0396932914</v>
      </c>
      <c r="D16" s="61"/>
      <c r="E16" s="57">
        <f>'orig inc data'!C14</f>
        <v>300</v>
      </c>
      <c r="F16" s="57">
        <f>'orig inc data'!D14</f>
        <v>4133</v>
      </c>
      <c r="G16" s="45">
        <f>'orig inc data'!H14</f>
        <v>9.730189E-19</v>
      </c>
      <c r="H16" s="46">
        <f>'orig inc data'!I14</f>
        <v>0.0725864989</v>
      </c>
      <c r="I16" s="62"/>
      <c r="J16">
        <f>'orig inc data'!C26</f>
        <v>1307</v>
      </c>
      <c r="K16">
        <f>'orig inc data'!D26</f>
        <v>39918</v>
      </c>
      <c r="L16" s="44">
        <f>'orig inc data'!H26</f>
        <v>4.4729582E-06</v>
      </c>
      <c r="M16">
        <f>'orig inc data'!I26</f>
        <v>0.0327421213</v>
      </c>
    </row>
    <row r="17" ht="12.75">
      <c r="B17" s="65"/>
    </row>
    <row r="18" spans="1:2" ht="12.75">
      <c r="A18" t="s">
        <v>333</v>
      </c>
      <c r="B18" s="65">
        <f>'orig inc data'!L5</f>
        <v>5.102467E-15</v>
      </c>
    </row>
    <row r="19" spans="1:2" ht="12.75">
      <c r="A19" t="s">
        <v>334</v>
      </c>
      <c r="B19" s="65">
        <f>'orig inc data'!L17</f>
        <v>0.0488113842</v>
      </c>
    </row>
    <row r="20" spans="1:2" ht="12.75">
      <c r="A20" t="s">
        <v>294</v>
      </c>
      <c r="B20" s="95">
        <f>'orig inc data'!L15</f>
        <v>0.0261159374</v>
      </c>
    </row>
    <row r="21" ht="12.75">
      <c r="B21" s="65"/>
    </row>
    <row r="22" spans="1:2" ht="12.75">
      <c r="A22" t="s">
        <v>335</v>
      </c>
      <c r="B22" s="65">
        <f>'orig inc data'!L10</f>
        <v>6.37085E-61</v>
      </c>
    </row>
    <row r="23" spans="1:2" ht="12.75">
      <c r="A23" t="s">
        <v>336</v>
      </c>
      <c r="B23" s="65">
        <f>'orig inc data'!L22</f>
        <v>1.23568E-14</v>
      </c>
    </row>
    <row r="24" spans="1:2" ht="12.75">
      <c r="A24" t="s">
        <v>295</v>
      </c>
      <c r="B24" s="95">
        <f>'orig inc data'!L27</f>
        <v>0.0590949796</v>
      </c>
    </row>
    <row r="25" ht="12.75">
      <c r="B25" s="65"/>
    </row>
    <row r="27" spans="2:7" ht="12.75">
      <c r="B27" s="65"/>
      <c r="C27" s="66"/>
      <c r="D27" s="58"/>
      <c r="F27" s="57"/>
      <c r="G27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296</v>
      </c>
    </row>
    <row r="3" spans="1:24" ht="12.75">
      <c r="A3" t="s">
        <v>297</v>
      </c>
      <c r="B3" t="s">
        <v>298</v>
      </c>
      <c r="C3" t="s">
        <v>279</v>
      </c>
      <c r="D3" t="s">
        <v>280</v>
      </c>
      <c r="E3" t="s">
        <v>299</v>
      </c>
      <c r="F3" t="s">
        <v>300</v>
      </c>
      <c r="G3" t="s">
        <v>301</v>
      </c>
      <c r="H3" t="s">
        <v>281</v>
      </c>
      <c r="I3" t="s">
        <v>302</v>
      </c>
      <c r="J3" t="s">
        <v>303</v>
      </c>
      <c r="K3" t="s">
        <v>304</v>
      </c>
      <c r="L3" t="s">
        <v>305</v>
      </c>
      <c r="M3" t="s">
        <v>306</v>
      </c>
      <c r="N3" t="s">
        <v>307</v>
      </c>
      <c r="O3" t="s">
        <v>308</v>
      </c>
      <c r="P3" t="s">
        <v>309</v>
      </c>
      <c r="Q3" t="s">
        <v>310</v>
      </c>
      <c r="R3" t="s">
        <v>311</v>
      </c>
      <c r="S3" t="s">
        <v>312</v>
      </c>
      <c r="T3" t="s">
        <v>313</v>
      </c>
      <c r="U3" t="s">
        <v>314</v>
      </c>
      <c r="V3" t="s">
        <v>315</v>
      </c>
      <c r="W3" t="s">
        <v>316</v>
      </c>
      <c r="X3" t="s">
        <v>317</v>
      </c>
    </row>
    <row r="4" spans="1:24" ht="12.75">
      <c r="A4" t="s">
        <v>318</v>
      </c>
      <c r="B4" t="s">
        <v>319</v>
      </c>
      <c r="C4">
        <v>376</v>
      </c>
      <c r="D4">
        <v>567</v>
      </c>
      <c r="E4">
        <v>0.1651831021</v>
      </c>
      <c r="F4">
        <v>0.1511584713</v>
      </c>
      <c r="G4">
        <v>0.1805089517</v>
      </c>
      <c r="H4" s="44">
        <v>8.367548E-65</v>
      </c>
      <c r="I4">
        <v>0.6631393298</v>
      </c>
      <c r="J4">
        <v>0.0341987997</v>
      </c>
      <c r="K4" t="s">
        <v>174</v>
      </c>
      <c r="L4" t="s">
        <v>174</v>
      </c>
      <c r="M4" t="s">
        <v>174</v>
      </c>
      <c r="N4" t="s">
        <v>174</v>
      </c>
      <c r="O4" t="s">
        <v>174</v>
      </c>
      <c r="P4">
        <v>0.7695</v>
      </c>
      <c r="Q4">
        <v>0.6808</v>
      </c>
      <c r="R4">
        <v>0.8583</v>
      </c>
      <c r="S4">
        <v>2.1587403333</v>
      </c>
      <c r="T4">
        <v>1.9754556291</v>
      </c>
      <c r="U4">
        <v>2.3590303714</v>
      </c>
      <c r="V4" t="s">
        <v>320</v>
      </c>
      <c r="W4" t="s">
        <v>174</v>
      </c>
      <c r="X4" t="s">
        <v>174</v>
      </c>
    </row>
    <row r="5" spans="1:24" ht="12.75">
      <c r="A5" t="s">
        <v>318</v>
      </c>
      <c r="B5" t="s">
        <v>321</v>
      </c>
      <c r="C5">
        <v>415</v>
      </c>
      <c r="D5">
        <v>2660</v>
      </c>
      <c r="E5">
        <v>0.0933506153</v>
      </c>
      <c r="F5">
        <v>0.0865352575</v>
      </c>
      <c r="G5">
        <v>0.1007027382</v>
      </c>
      <c r="H5" s="44">
        <v>2.7398845E-07</v>
      </c>
      <c r="I5">
        <v>0.1560150376</v>
      </c>
      <c r="J5">
        <v>0.007658477</v>
      </c>
      <c r="K5" t="s">
        <v>322</v>
      </c>
      <c r="L5" s="44">
        <v>5.102467E-15</v>
      </c>
      <c r="M5">
        <v>-0.8671</v>
      </c>
      <c r="N5">
        <v>-1.0843</v>
      </c>
      <c r="O5">
        <v>-0.6499</v>
      </c>
      <c r="P5">
        <v>0.1988</v>
      </c>
      <c r="Q5">
        <v>0.123</v>
      </c>
      <c r="R5">
        <v>0.2746</v>
      </c>
      <c r="S5">
        <v>1.2199779269</v>
      </c>
      <c r="T5">
        <v>1.130909568</v>
      </c>
      <c r="U5">
        <v>1.3160611461</v>
      </c>
      <c r="V5" t="s">
        <v>320</v>
      </c>
      <c r="W5" t="s">
        <v>320</v>
      </c>
      <c r="X5" t="s">
        <v>174</v>
      </c>
    </row>
    <row r="6" spans="1:24" ht="12.75">
      <c r="A6" t="s">
        <v>318</v>
      </c>
      <c r="B6" t="s">
        <v>285</v>
      </c>
      <c r="C6">
        <v>529</v>
      </c>
      <c r="D6">
        <v>3181</v>
      </c>
      <c r="E6">
        <v>0.0780553937</v>
      </c>
      <c r="F6">
        <v>0.0725907079</v>
      </c>
      <c r="G6">
        <v>0.0839314654</v>
      </c>
      <c r="H6">
        <v>0.5912163199</v>
      </c>
      <c r="I6">
        <v>0.1662999057</v>
      </c>
      <c r="J6">
        <v>0.0072304307</v>
      </c>
      <c r="K6" t="s">
        <v>174</v>
      </c>
      <c r="L6" t="s">
        <v>174</v>
      </c>
      <c r="M6" t="s">
        <v>174</v>
      </c>
      <c r="N6" t="s">
        <v>174</v>
      </c>
      <c r="O6" t="s">
        <v>174</v>
      </c>
      <c r="P6">
        <v>0.0199</v>
      </c>
      <c r="Q6">
        <v>-0.0527</v>
      </c>
      <c r="R6">
        <v>0.0925</v>
      </c>
      <c r="S6">
        <v>1.0200881598</v>
      </c>
      <c r="T6">
        <v>0.9486714259</v>
      </c>
      <c r="U6">
        <v>1.0968812018</v>
      </c>
      <c r="V6" t="s">
        <v>174</v>
      </c>
      <c r="W6" t="s">
        <v>174</v>
      </c>
      <c r="X6" t="s">
        <v>174</v>
      </c>
    </row>
    <row r="7" spans="1:24" ht="12.75">
      <c r="A7" t="s">
        <v>318</v>
      </c>
      <c r="B7" t="s">
        <v>286</v>
      </c>
      <c r="C7">
        <v>473</v>
      </c>
      <c r="D7">
        <v>2912</v>
      </c>
      <c r="E7">
        <v>0.0796599786</v>
      </c>
      <c r="F7">
        <v>0.0740576069</v>
      </c>
      <c r="G7">
        <v>0.0856861633</v>
      </c>
      <c r="H7">
        <v>0.2794935564</v>
      </c>
      <c r="I7">
        <v>0.1624313187</v>
      </c>
      <c r="J7">
        <v>0.0074686</v>
      </c>
      <c r="K7" t="s">
        <v>174</v>
      </c>
      <c r="L7" t="s">
        <v>174</v>
      </c>
      <c r="M7" t="s">
        <v>174</v>
      </c>
      <c r="N7" t="s">
        <v>174</v>
      </c>
      <c r="O7" t="s">
        <v>174</v>
      </c>
      <c r="P7">
        <v>0.0402</v>
      </c>
      <c r="Q7">
        <v>-0.0327</v>
      </c>
      <c r="R7">
        <v>0.1132</v>
      </c>
      <c r="S7">
        <v>1.041058115</v>
      </c>
      <c r="T7">
        <v>0.9678419949</v>
      </c>
      <c r="U7">
        <v>1.1198129493</v>
      </c>
      <c r="V7" t="s">
        <v>174</v>
      </c>
      <c r="W7" t="s">
        <v>174</v>
      </c>
      <c r="X7" t="s">
        <v>174</v>
      </c>
    </row>
    <row r="8" spans="1:24" ht="12.75">
      <c r="A8" t="s">
        <v>318</v>
      </c>
      <c r="B8" t="s">
        <v>287</v>
      </c>
      <c r="C8">
        <v>350</v>
      </c>
      <c r="D8">
        <v>2713</v>
      </c>
      <c r="E8">
        <v>0.0705215088</v>
      </c>
      <c r="F8">
        <v>0.0652750626</v>
      </c>
      <c r="G8">
        <v>0.0761896351</v>
      </c>
      <c r="H8">
        <v>0.0385377336</v>
      </c>
      <c r="I8">
        <v>0.1290084777</v>
      </c>
      <c r="J8">
        <v>0.0068957932</v>
      </c>
      <c r="K8" t="s">
        <v>174</v>
      </c>
      <c r="L8" t="s">
        <v>174</v>
      </c>
      <c r="M8" t="s">
        <v>174</v>
      </c>
      <c r="N8" t="s">
        <v>174</v>
      </c>
      <c r="O8" t="s">
        <v>174</v>
      </c>
      <c r="P8">
        <v>-0.0816</v>
      </c>
      <c r="Q8">
        <v>-0.1589</v>
      </c>
      <c r="R8">
        <v>-0.0043</v>
      </c>
      <c r="S8">
        <v>0.9216295339</v>
      </c>
      <c r="T8">
        <v>0.853064924</v>
      </c>
      <c r="U8">
        <v>0.9957049855</v>
      </c>
      <c r="V8" t="s">
        <v>174</v>
      </c>
      <c r="W8" t="s">
        <v>174</v>
      </c>
      <c r="X8" t="s">
        <v>174</v>
      </c>
    </row>
    <row r="9" spans="1:24" ht="12.75">
      <c r="A9" t="s">
        <v>318</v>
      </c>
      <c r="B9" t="s">
        <v>323</v>
      </c>
      <c r="C9">
        <v>240</v>
      </c>
      <c r="D9">
        <v>2877</v>
      </c>
      <c r="E9">
        <v>0.0636594945</v>
      </c>
      <c r="F9">
        <v>0.0585364504</v>
      </c>
      <c r="G9">
        <v>0.0692309017</v>
      </c>
      <c r="H9">
        <v>1.72352E-05</v>
      </c>
      <c r="I9">
        <v>0.0834202294</v>
      </c>
      <c r="J9">
        <v>0.0053847527</v>
      </c>
      <c r="K9" t="s">
        <v>174</v>
      </c>
      <c r="L9" t="s">
        <v>174</v>
      </c>
      <c r="M9" t="s">
        <v>174</v>
      </c>
      <c r="N9" t="s">
        <v>174</v>
      </c>
      <c r="O9" t="s">
        <v>174</v>
      </c>
      <c r="P9">
        <v>-0.184</v>
      </c>
      <c r="Q9">
        <v>-0.2679</v>
      </c>
      <c r="R9">
        <v>-0.1001</v>
      </c>
      <c r="S9">
        <v>0.8319514322</v>
      </c>
      <c r="T9">
        <v>0.7649995356</v>
      </c>
      <c r="U9">
        <v>0.9047628834</v>
      </c>
      <c r="V9" t="s">
        <v>320</v>
      </c>
      <c r="W9" t="s">
        <v>174</v>
      </c>
      <c r="X9" t="s">
        <v>174</v>
      </c>
    </row>
    <row r="10" spans="1:24" ht="12.75">
      <c r="A10" t="s">
        <v>318</v>
      </c>
      <c r="B10" t="s">
        <v>324</v>
      </c>
      <c r="C10">
        <v>921</v>
      </c>
      <c r="D10">
        <v>5807</v>
      </c>
      <c r="E10">
        <v>0.1056846351</v>
      </c>
      <c r="F10">
        <v>0.0988608878</v>
      </c>
      <c r="G10">
        <v>0.1129793828</v>
      </c>
      <c r="H10" s="44">
        <v>2.477822E-21</v>
      </c>
      <c r="I10">
        <v>0.1586016876</v>
      </c>
      <c r="J10">
        <v>0.0052261033</v>
      </c>
      <c r="K10" t="s">
        <v>325</v>
      </c>
      <c r="L10" s="44">
        <v>6.37085E-61</v>
      </c>
      <c r="M10">
        <v>-1.6269</v>
      </c>
      <c r="N10">
        <v>-1.8205</v>
      </c>
      <c r="O10">
        <v>-1.4333</v>
      </c>
      <c r="P10">
        <v>0.3229</v>
      </c>
      <c r="Q10">
        <v>0.2562</v>
      </c>
      <c r="R10">
        <v>0.3897</v>
      </c>
      <c r="S10">
        <v>1.3811684218</v>
      </c>
      <c r="T10">
        <v>1.2919904232</v>
      </c>
      <c r="U10">
        <v>1.4765018185</v>
      </c>
      <c r="V10" t="s">
        <v>320</v>
      </c>
      <c r="W10" t="s">
        <v>320</v>
      </c>
      <c r="X10" t="s">
        <v>174</v>
      </c>
    </row>
    <row r="11" spans="1:24" ht="12.75">
      <c r="A11" t="s">
        <v>318</v>
      </c>
      <c r="B11" t="s">
        <v>290</v>
      </c>
      <c r="C11">
        <v>651</v>
      </c>
      <c r="D11">
        <v>5340</v>
      </c>
      <c r="E11">
        <v>0.0757829373</v>
      </c>
      <c r="F11">
        <v>0.0706191662</v>
      </c>
      <c r="G11">
        <v>0.0813242904</v>
      </c>
      <c r="H11">
        <v>0.7885546127</v>
      </c>
      <c r="I11">
        <v>0.1219101124</v>
      </c>
      <c r="J11">
        <v>0.004778034</v>
      </c>
      <c r="K11" t="s">
        <v>174</v>
      </c>
      <c r="L11" t="s">
        <v>174</v>
      </c>
      <c r="M11" t="s">
        <v>174</v>
      </c>
      <c r="N11" t="s">
        <v>174</v>
      </c>
      <c r="O11" t="s">
        <v>174</v>
      </c>
      <c r="P11">
        <v>-0.0097</v>
      </c>
      <c r="Q11">
        <v>-0.0802</v>
      </c>
      <c r="R11">
        <v>0.0609</v>
      </c>
      <c r="S11">
        <v>0.9903899444</v>
      </c>
      <c r="T11">
        <v>0.9229057962</v>
      </c>
      <c r="U11">
        <v>1.0628086268</v>
      </c>
      <c r="V11" t="s">
        <v>174</v>
      </c>
      <c r="W11" t="s">
        <v>174</v>
      </c>
      <c r="X11" t="s">
        <v>174</v>
      </c>
    </row>
    <row r="12" spans="1:24" ht="12.75">
      <c r="A12" t="s">
        <v>318</v>
      </c>
      <c r="B12" t="s">
        <v>291</v>
      </c>
      <c r="C12">
        <v>618</v>
      </c>
      <c r="D12">
        <v>5234</v>
      </c>
      <c r="E12">
        <v>0.0709208539</v>
      </c>
      <c r="F12">
        <v>0.0660865992</v>
      </c>
      <c r="G12">
        <v>0.0761087357</v>
      </c>
      <c r="H12">
        <v>0.034948608</v>
      </c>
      <c r="I12">
        <v>0.1180741307</v>
      </c>
      <c r="J12">
        <v>0.0047496381</v>
      </c>
      <c r="K12" t="s">
        <v>174</v>
      </c>
      <c r="L12" t="s">
        <v>174</v>
      </c>
      <c r="M12" t="s">
        <v>174</v>
      </c>
      <c r="N12" t="s">
        <v>174</v>
      </c>
      <c r="O12" t="s">
        <v>174</v>
      </c>
      <c r="P12">
        <v>-0.076</v>
      </c>
      <c r="Q12">
        <v>-0.1466</v>
      </c>
      <c r="R12">
        <v>-0.0054</v>
      </c>
      <c r="S12">
        <v>0.9268484842</v>
      </c>
      <c r="T12">
        <v>0.8636707116</v>
      </c>
      <c r="U12">
        <v>0.9946477299</v>
      </c>
      <c r="V12" t="s">
        <v>174</v>
      </c>
      <c r="W12" t="s">
        <v>174</v>
      </c>
      <c r="X12" t="s">
        <v>174</v>
      </c>
    </row>
    <row r="13" spans="1:24" ht="12.75">
      <c r="A13" t="s">
        <v>318</v>
      </c>
      <c r="B13" t="s">
        <v>292</v>
      </c>
      <c r="C13">
        <v>399</v>
      </c>
      <c r="D13">
        <v>4848</v>
      </c>
      <c r="E13">
        <v>0.0572193756</v>
      </c>
      <c r="F13">
        <v>0.0530059132</v>
      </c>
      <c r="G13">
        <v>0.061767768</v>
      </c>
      <c r="H13" s="44">
        <v>9.526019E-14</v>
      </c>
      <c r="I13">
        <v>0.0823019802</v>
      </c>
      <c r="J13">
        <v>0.0041202525</v>
      </c>
      <c r="K13" t="s">
        <v>174</v>
      </c>
      <c r="L13" t="s">
        <v>174</v>
      </c>
      <c r="M13" t="s">
        <v>174</v>
      </c>
      <c r="N13" t="s">
        <v>174</v>
      </c>
      <c r="O13" t="s">
        <v>174</v>
      </c>
      <c r="P13">
        <v>-0.2906</v>
      </c>
      <c r="Q13">
        <v>-0.3671</v>
      </c>
      <c r="R13">
        <v>-0.2141</v>
      </c>
      <c r="S13">
        <v>0.7477869856</v>
      </c>
      <c r="T13">
        <v>0.6927222047</v>
      </c>
      <c r="U13">
        <v>0.8072288893</v>
      </c>
      <c r="V13" t="s">
        <v>320</v>
      </c>
      <c r="W13" t="s">
        <v>174</v>
      </c>
      <c r="X13" t="s">
        <v>174</v>
      </c>
    </row>
    <row r="14" spans="1:24" ht="12.75">
      <c r="A14" t="s">
        <v>318</v>
      </c>
      <c r="B14" t="s">
        <v>326</v>
      </c>
      <c r="C14">
        <v>300</v>
      </c>
      <c r="D14">
        <v>4133</v>
      </c>
      <c r="E14">
        <v>0.0539198907</v>
      </c>
      <c r="F14">
        <v>0.0498927773</v>
      </c>
      <c r="G14">
        <v>0.0582720539</v>
      </c>
      <c r="H14" s="44">
        <v>9.730189E-19</v>
      </c>
      <c r="I14">
        <v>0.0725864989</v>
      </c>
      <c r="J14">
        <v>0.0041907835</v>
      </c>
      <c r="K14" t="s">
        <v>174</v>
      </c>
      <c r="L14" t="s">
        <v>174</v>
      </c>
      <c r="M14" t="s">
        <v>174</v>
      </c>
      <c r="N14" t="s">
        <v>174</v>
      </c>
      <c r="O14" t="s">
        <v>174</v>
      </c>
      <c r="P14">
        <v>-0.35</v>
      </c>
      <c r="Q14">
        <v>-0.4277</v>
      </c>
      <c r="R14">
        <v>-0.2724</v>
      </c>
      <c r="S14">
        <v>0.7046667685</v>
      </c>
      <c r="T14">
        <v>0.6520373419</v>
      </c>
      <c r="U14">
        <v>0.761544198</v>
      </c>
      <c r="V14" t="s">
        <v>320</v>
      </c>
      <c r="W14" t="s">
        <v>174</v>
      </c>
      <c r="X14" t="s">
        <v>174</v>
      </c>
    </row>
    <row r="15" spans="1:24" ht="12.75">
      <c r="A15" t="s">
        <v>318</v>
      </c>
      <c r="B15" t="s">
        <v>327</v>
      </c>
      <c r="C15">
        <v>5272</v>
      </c>
      <c r="D15">
        <v>40272</v>
      </c>
      <c r="E15">
        <v>0.0765182822</v>
      </c>
      <c r="F15" t="s">
        <v>174</v>
      </c>
      <c r="G15" t="s">
        <v>174</v>
      </c>
      <c r="H15" t="s">
        <v>174</v>
      </c>
      <c r="I15">
        <v>0.1309098133</v>
      </c>
      <c r="J15">
        <v>0.0018029534</v>
      </c>
      <c r="K15" t="s">
        <v>328</v>
      </c>
      <c r="L15">
        <v>0.0261159374</v>
      </c>
      <c r="M15">
        <v>-0.4908</v>
      </c>
      <c r="N15">
        <v>-0.9233</v>
      </c>
      <c r="O15">
        <v>-0.0584</v>
      </c>
      <c r="P15" t="s">
        <v>174</v>
      </c>
      <c r="Q15" t="s">
        <v>174</v>
      </c>
      <c r="R15" t="s">
        <v>174</v>
      </c>
      <c r="S15" t="s">
        <v>174</v>
      </c>
      <c r="T15" t="s">
        <v>174</v>
      </c>
      <c r="U15" t="s">
        <v>174</v>
      </c>
      <c r="V15" t="s">
        <v>174</v>
      </c>
      <c r="W15" t="s">
        <v>174</v>
      </c>
      <c r="X15" t="s">
        <v>174</v>
      </c>
    </row>
    <row r="16" spans="1:24" ht="12.75">
      <c r="A16" t="s">
        <v>329</v>
      </c>
      <c r="B16" t="s">
        <v>319</v>
      </c>
      <c r="C16">
        <v>1053</v>
      </c>
      <c r="D16">
        <v>2702</v>
      </c>
      <c r="E16">
        <v>0.082861023</v>
      </c>
      <c r="F16">
        <v>0.0730663625</v>
      </c>
      <c r="G16">
        <v>0.0939686732</v>
      </c>
      <c r="H16" s="44">
        <v>1.99707E-11</v>
      </c>
      <c r="I16">
        <v>0.3897113249</v>
      </c>
      <c r="J16">
        <v>0.0120096082</v>
      </c>
      <c r="K16" t="s">
        <v>174</v>
      </c>
      <c r="L16" t="s">
        <v>174</v>
      </c>
      <c r="M16" t="s">
        <v>174</v>
      </c>
      <c r="N16" t="s">
        <v>174</v>
      </c>
      <c r="O16" t="s">
        <v>174</v>
      </c>
      <c r="P16">
        <v>0.4304</v>
      </c>
      <c r="Q16">
        <v>0.3046</v>
      </c>
      <c r="R16">
        <v>0.5562</v>
      </c>
      <c r="S16">
        <v>1.5379148197</v>
      </c>
      <c r="T16">
        <v>1.356124238</v>
      </c>
      <c r="U16">
        <v>1.7440747141</v>
      </c>
      <c r="V16" t="s">
        <v>320</v>
      </c>
      <c r="W16" t="s">
        <v>174</v>
      </c>
      <c r="X16" t="s">
        <v>174</v>
      </c>
    </row>
    <row r="17" spans="1:24" ht="12.75">
      <c r="A17" t="s">
        <v>329</v>
      </c>
      <c r="B17" t="s">
        <v>321</v>
      </c>
      <c r="C17">
        <v>1456</v>
      </c>
      <c r="D17">
        <v>24027</v>
      </c>
      <c r="E17">
        <v>0.0582071825</v>
      </c>
      <c r="F17">
        <v>0.0517414157</v>
      </c>
      <c r="G17">
        <v>0.0654809313</v>
      </c>
      <c r="H17">
        <v>0.1983763929</v>
      </c>
      <c r="I17">
        <v>0.0605984934</v>
      </c>
      <c r="J17">
        <v>0.001588112</v>
      </c>
      <c r="K17" t="s">
        <v>330</v>
      </c>
      <c r="L17">
        <v>0.0488113842</v>
      </c>
      <c r="M17">
        <v>-0.3763</v>
      </c>
      <c r="N17">
        <v>-0.7506</v>
      </c>
      <c r="O17">
        <v>-0.002</v>
      </c>
      <c r="P17">
        <v>0.0773</v>
      </c>
      <c r="Q17">
        <v>-0.0405</v>
      </c>
      <c r="R17">
        <v>0.195</v>
      </c>
      <c r="S17">
        <v>1.080335304</v>
      </c>
      <c r="T17">
        <v>0.9603295625</v>
      </c>
      <c r="U17">
        <v>1.2153373328</v>
      </c>
      <c r="V17" t="s">
        <v>174</v>
      </c>
      <c r="W17" t="s">
        <v>174</v>
      </c>
      <c r="X17" t="s">
        <v>174</v>
      </c>
    </row>
    <row r="18" spans="1:24" ht="12.75">
      <c r="A18" t="s">
        <v>329</v>
      </c>
      <c r="B18" t="s">
        <v>285</v>
      </c>
      <c r="C18">
        <v>1825</v>
      </c>
      <c r="D18">
        <v>26516</v>
      </c>
      <c r="E18">
        <v>0.0547822884</v>
      </c>
      <c r="F18">
        <v>0.0491318168</v>
      </c>
      <c r="G18">
        <v>0.0610826001</v>
      </c>
      <c r="H18">
        <v>0.7646294175</v>
      </c>
      <c r="I18">
        <v>0.068826369</v>
      </c>
      <c r="J18">
        <v>0.0016111034</v>
      </c>
      <c r="K18" t="s">
        <v>174</v>
      </c>
      <c r="L18" t="s">
        <v>174</v>
      </c>
      <c r="M18" t="s">
        <v>174</v>
      </c>
      <c r="N18" t="s">
        <v>174</v>
      </c>
      <c r="O18" t="s">
        <v>174</v>
      </c>
      <c r="P18">
        <v>0.0166</v>
      </c>
      <c r="Q18">
        <v>-0.0922</v>
      </c>
      <c r="R18">
        <v>0.1255</v>
      </c>
      <c r="S18">
        <v>1.0167686814</v>
      </c>
      <c r="T18">
        <v>0.9118949595</v>
      </c>
      <c r="U18">
        <v>1.1337035485</v>
      </c>
      <c r="V18" t="s">
        <v>174</v>
      </c>
      <c r="W18" t="s">
        <v>174</v>
      </c>
      <c r="X18" t="s">
        <v>174</v>
      </c>
    </row>
    <row r="19" spans="1:24" ht="12.75">
      <c r="A19" t="s">
        <v>329</v>
      </c>
      <c r="B19" t="s">
        <v>286</v>
      </c>
      <c r="C19">
        <v>1755</v>
      </c>
      <c r="D19">
        <v>27324</v>
      </c>
      <c r="E19">
        <v>0.0535257363</v>
      </c>
      <c r="F19">
        <v>0.0478155035</v>
      </c>
      <c r="G19">
        <v>0.0599178978</v>
      </c>
      <c r="H19">
        <v>0.9090583045</v>
      </c>
      <c r="I19">
        <v>0.064229249</v>
      </c>
      <c r="J19">
        <v>0.001533184</v>
      </c>
      <c r="K19" t="s">
        <v>174</v>
      </c>
      <c r="L19" t="s">
        <v>174</v>
      </c>
      <c r="M19" t="s">
        <v>174</v>
      </c>
      <c r="N19" t="s">
        <v>174</v>
      </c>
      <c r="O19" t="s">
        <v>174</v>
      </c>
      <c r="P19">
        <v>-0.0066</v>
      </c>
      <c r="Q19">
        <v>-0.1194</v>
      </c>
      <c r="R19">
        <v>0.1062</v>
      </c>
      <c r="S19">
        <v>0.9934468599</v>
      </c>
      <c r="T19">
        <v>0.8874639572</v>
      </c>
      <c r="U19">
        <v>1.1120864745</v>
      </c>
      <c r="V19" t="s">
        <v>174</v>
      </c>
      <c r="W19" t="s">
        <v>174</v>
      </c>
      <c r="X19" t="s">
        <v>174</v>
      </c>
    </row>
    <row r="20" spans="1:24" ht="12.75">
      <c r="A20" t="s">
        <v>329</v>
      </c>
      <c r="B20" t="s">
        <v>287</v>
      </c>
      <c r="C20">
        <v>1343</v>
      </c>
      <c r="D20">
        <v>26244</v>
      </c>
      <c r="E20">
        <v>0.051682363</v>
      </c>
      <c r="F20">
        <v>0.0456248693</v>
      </c>
      <c r="G20">
        <v>0.0585440941</v>
      </c>
      <c r="H20">
        <v>0.5128788237</v>
      </c>
      <c r="I20">
        <v>0.0511736016</v>
      </c>
      <c r="J20">
        <v>0.001396394</v>
      </c>
      <c r="K20" t="s">
        <v>174</v>
      </c>
      <c r="L20" t="s">
        <v>174</v>
      </c>
      <c r="M20" t="s">
        <v>174</v>
      </c>
      <c r="N20" t="s">
        <v>174</v>
      </c>
      <c r="O20" t="s">
        <v>174</v>
      </c>
      <c r="P20">
        <v>-0.0416</v>
      </c>
      <c r="Q20">
        <v>-0.1663</v>
      </c>
      <c r="R20">
        <v>0.083</v>
      </c>
      <c r="S20">
        <v>0.9592335337</v>
      </c>
      <c r="T20">
        <v>0.8468054105</v>
      </c>
      <c r="U20">
        <v>1.0865884426</v>
      </c>
      <c r="V20" t="s">
        <v>174</v>
      </c>
      <c r="W20" t="s">
        <v>174</v>
      </c>
      <c r="X20" t="s">
        <v>174</v>
      </c>
    </row>
    <row r="21" spans="1:24" ht="12.75">
      <c r="A21" t="s">
        <v>329</v>
      </c>
      <c r="B21" t="s">
        <v>323</v>
      </c>
      <c r="C21">
        <v>969</v>
      </c>
      <c r="D21">
        <v>27374</v>
      </c>
      <c r="E21">
        <v>0.0496495785</v>
      </c>
      <c r="F21">
        <v>0.043067939</v>
      </c>
      <c r="G21">
        <v>0.0572370237</v>
      </c>
      <c r="H21">
        <v>0.2598908864</v>
      </c>
      <c r="I21">
        <v>0.0353985534</v>
      </c>
      <c r="J21">
        <v>0.0011371654</v>
      </c>
      <c r="K21" t="s">
        <v>174</v>
      </c>
      <c r="L21" t="s">
        <v>174</v>
      </c>
      <c r="M21" t="s">
        <v>174</v>
      </c>
      <c r="N21" t="s">
        <v>174</v>
      </c>
      <c r="O21" t="s">
        <v>174</v>
      </c>
      <c r="P21">
        <v>-0.0817</v>
      </c>
      <c r="Q21">
        <v>-0.224</v>
      </c>
      <c r="R21">
        <v>0.0605</v>
      </c>
      <c r="S21">
        <v>0.921504705</v>
      </c>
      <c r="T21">
        <v>0.7993483457</v>
      </c>
      <c r="U21">
        <v>1.0623289909</v>
      </c>
      <c r="V21" t="s">
        <v>174</v>
      </c>
      <c r="W21" t="s">
        <v>174</v>
      </c>
      <c r="X21" t="s">
        <v>174</v>
      </c>
    </row>
    <row r="22" spans="1:24" ht="12.75">
      <c r="A22" t="s">
        <v>329</v>
      </c>
      <c r="B22" t="s">
        <v>324</v>
      </c>
      <c r="C22">
        <v>2681</v>
      </c>
      <c r="D22">
        <v>35932</v>
      </c>
      <c r="E22">
        <v>0.0686541758</v>
      </c>
      <c r="F22">
        <v>0.0625651601</v>
      </c>
      <c r="G22">
        <v>0.0753357915</v>
      </c>
      <c r="H22" s="44">
        <v>3.1482634E-07</v>
      </c>
      <c r="I22">
        <v>0.0746131582</v>
      </c>
      <c r="J22">
        <v>0.0014410101</v>
      </c>
      <c r="K22" t="s">
        <v>331</v>
      </c>
      <c r="L22" s="44">
        <v>1.23568E-14</v>
      </c>
      <c r="M22">
        <v>-1.2656</v>
      </c>
      <c r="N22">
        <v>-1.5873</v>
      </c>
      <c r="O22">
        <v>-0.944</v>
      </c>
      <c r="P22">
        <v>0.2423</v>
      </c>
      <c r="Q22">
        <v>0.1495</v>
      </c>
      <c r="R22">
        <v>0.3352</v>
      </c>
      <c r="S22">
        <v>1.2742332949</v>
      </c>
      <c r="T22">
        <v>1.1612201175</v>
      </c>
      <c r="U22">
        <v>1.3982452296</v>
      </c>
      <c r="V22" t="s">
        <v>320</v>
      </c>
      <c r="W22" t="s">
        <v>320</v>
      </c>
      <c r="X22" t="s">
        <v>174</v>
      </c>
    </row>
    <row r="23" spans="1:24" ht="12.75">
      <c r="A23" t="s">
        <v>329</v>
      </c>
      <c r="B23" t="s">
        <v>290</v>
      </c>
      <c r="C23">
        <v>2065</v>
      </c>
      <c r="D23">
        <v>40076</v>
      </c>
      <c r="E23">
        <v>0.0552073128</v>
      </c>
      <c r="F23">
        <v>0.0498636719</v>
      </c>
      <c r="G23">
        <v>0.0611236051</v>
      </c>
      <c r="H23">
        <v>0.6391006599</v>
      </c>
      <c r="I23">
        <v>0.0515270985</v>
      </c>
      <c r="J23">
        <v>0.0011339024</v>
      </c>
      <c r="K23" t="s">
        <v>174</v>
      </c>
      <c r="L23" t="s">
        <v>174</v>
      </c>
      <c r="M23" t="s">
        <v>174</v>
      </c>
      <c r="N23" t="s">
        <v>174</v>
      </c>
      <c r="O23" t="s">
        <v>174</v>
      </c>
      <c r="P23">
        <v>0.0244</v>
      </c>
      <c r="Q23">
        <v>-0.0774</v>
      </c>
      <c r="R23">
        <v>0.1262</v>
      </c>
      <c r="S23">
        <v>1.0246572086</v>
      </c>
      <c r="T23">
        <v>0.9254783148</v>
      </c>
      <c r="U23">
        <v>1.1344646095</v>
      </c>
      <c r="V23" t="s">
        <v>174</v>
      </c>
      <c r="W23" t="s">
        <v>174</v>
      </c>
      <c r="X23" t="s">
        <v>174</v>
      </c>
    </row>
    <row r="24" spans="1:24" ht="12.75">
      <c r="A24" t="s">
        <v>329</v>
      </c>
      <c r="B24" t="s">
        <v>291</v>
      </c>
      <c r="C24">
        <v>2070</v>
      </c>
      <c r="D24">
        <v>41536</v>
      </c>
      <c r="E24">
        <v>0.0550737386</v>
      </c>
      <c r="F24">
        <v>0.0496526304</v>
      </c>
      <c r="G24">
        <v>0.0610867272</v>
      </c>
      <c r="H24">
        <v>0.6782111878</v>
      </c>
      <c r="I24">
        <v>0.0498362866</v>
      </c>
      <c r="J24">
        <v>0.0010953691</v>
      </c>
      <c r="K24" t="s">
        <v>174</v>
      </c>
      <c r="L24" t="s">
        <v>174</v>
      </c>
      <c r="M24" t="s">
        <v>174</v>
      </c>
      <c r="N24" t="s">
        <v>174</v>
      </c>
      <c r="O24" t="s">
        <v>174</v>
      </c>
      <c r="P24">
        <v>0.0219</v>
      </c>
      <c r="Q24">
        <v>-0.0817</v>
      </c>
      <c r="R24">
        <v>0.1256</v>
      </c>
      <c r="S24">
        <v>1.022178048</v>
      </c>
      <c r="T24">
        <v>0.921561348</v>
      </c>
      <c r="U24">
        <v>1.1337801483</v>
      </c>
      <c r="V24" t="s">
        <v>174</v>
      </c>
      <c r="W24" t="s">
        <v>174</v>
      </c>
      <c r="X24" t="s">
        <v>174</v>
      </c>
    </row>
    <row r="25" spans="1:24" ht="12.75">
      <c r="A25" t="s">
        <v>329</v>
      </c>
      <c r="B25" t="s">
        <v>292</v>
      </c>
      <c r="C25">
        <v>1408</v>
      </c>
      <c r="D25">
        <v>41172</v>
      </c>
      <c r="E25">
        <v>0.046583566</v>
      </c>
      <c r="F25">
        <v>0.0413834576</v>
      </c>
      <c r="G25">
        <v>0.0524371027</v>
      </c>
      <c r="H25">
        <v>0.0159929563</v>
      </c>
      <c r="I25">
        <v>0.0341979986</v>
      </c>
      <c r="J25">
        <v>0.0009113797</v>
      </c>
      <c r="K25" t="s">
        <v>174</v>
      </c>
      <c r="L25" t="s">
        <v>174</v>
      </c>
      <c r="M25" t="s">
        <v>174</v>
      </c>
      <c r="N25" t="s">
        <v>174</v>
      </c>
      <c r="O25" t="s">
        <v>174</v>
      </c>
      <c r="P25">
        <v>-0.1455</v>
      </c>
      <c r="Q25">
        <v>-0.2639</v>
      </c>
      <c r="R25">
        <v>-0.0271</v>
      </c>
      <c r="S25">
        <v>0.8645989856</v>
      </c>
      <c r="T25">
        <v>0.7680840819</v>
      </c>
      <c r="U25">
        <v>0.9732416326</v>
      </c>
      <c r="V25" t="s">
        <v>174</v>
      </c>
      <c r="W25" t="s">
        <v>174</v>
      </c>
      <c r="X25" t="s">
        <v>174</v>
      </c>
    </row>
    <row r="26" spans="1:24" ht="12.75">
      <c r="A26" t="s">
        <v>329</v>
      </c>
      <c r="B26" t="s">
        <v>326</v>
      </c>
      <c r="C26">
        <v>1307</v>
      </c>
      <c r="D26">
        <v>39918</v>
      </c>
      <c r="E26">
        <v>0.0396932914</v>
      </c>
      <c r="F26">
        <v>0.0348360894</v>
      </c>
      <c r="G26">
        <v>0.0452277339</v>
      </c>
      <c r="H26" s="44">
        <v>4.4729582E-06</v>
      </c>
      <c r="I26">
        <v>0.0327421213</v>
      </c>
      <c r="J26">
        <v>0.000905668</v>
      </c>
      <c r="K26" t="s">
        <v>174</v>
      </c>
      <c r="L26" t="s">
        <v>174</v>
      </c>
      <c r="M26" t="s">
        <v>174</v>
      </c>
      <c r="N26" t="s">
        <v>174</v>
      </c>
      <c r="O26" t="s">
        <v>174</v>
      </c>
      <c r="P26">
        <v>-0.3056</v>
      </c>
      <c r="Q26">
        <v>-0.4361</v>
      </c>
      <c r="R26">
        <v>-0.175</v>
      </c>
      <c r="S26">
        <v>0.7367143055</v>
      </c>
      <c r="T26">
        <v>0.6465638019</v>
      </c>
      <c r="U26">
        <v>0.8394345097</v>
      </c>
      <c r="V26" t="s">
        <v>320</v>
      </c>
      <c r="W26" t="s">
        <v>174</v>
      </c>
      <c r="X26" t="s">
        <v>174</v>
      </c>
    </row>
    <row r="27" spans="1:24" ht="12.75">
      <c r="A27" t="s">
        <v>329</v>
      </c>
      <c r="B27" t="s">
        <v>327</v>
      </c>
      <c r="C27">
        <v>17932</v>
      </c>
      <c r="D27">
        <v>332821</v>
      </c>
      <c r="E27">
        <v>0.0538788117</v>
      </c>
      <c r="F27" t="s">
        <v>174</v>
      </c>
      <c r="G27" t="s">
        <v>174</v>
      </c>
      <c r="H27" t="s">
        <v>174</v>
      </c>
      <c r="I27">
        <v>0.0538788117</v>
      </c>
      <c r="J27">
        <v>0.0004023497</v>
      </c>
      <c r="K27" t="s">
        <v>332</v>
      </c>
      <c r="L27">
        <v>0.0590949796</v>
      </c>
      <c r="M27">
        <v>-0.3613</v>
      </c>
      <c r="N27">
        <v>-0.7364</v>
      </c>
      <c r="O27">
        <v>0.0139</v>
      </c>
      <c r="P27" t="s">
        <v>174</v>
      </c>
      <c r="Q27" t="s">
        <v>174</v>
      </c>
      <c r="R27" t="s">
        <v>174</v>
      </c>
      <c r="S27" t="s">
        <v>174</v>
      </c>
      <c r="T27" t="s">
        <v>174</v>
      </c>
      <c r="U27" t="s">
        <v>174</v>
      </c>
      <c r="V27" t="s">
        <v>174</v>
      </c>
      <c r="W27" t="s">
        <v>174</v>
      </c>
      <c r="X27" t="s">
        <v>174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2009-08-07T16:28:19Z</cp:lastPrinted>
  <dcterms:created xsi:type="dcterms:W3CDTF">2006-01-23T20:42:54Z</dcterms:created>
  <dcterms:modified xsi:type="dcterms:W3CDTF">2009-10-09T13:58:05Z</dcterms:modified>
  <cp:category/>
  <cp:version/>
  <cp:contentType/>
  <cp:contentStatus/>
</cp:coreProperties>
</file>