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45" windowWidth="11790" windowHeight="10830" tabRatio="794" activeTab="0"/>
  </bookViews>
  <sheets>
    <sheet name="all-rha " sheetId="1" r:id="rId1"/>
    <sheet name="districts " sheetId="2" r:id="rId2"/>
    <sheet name="wpg nbhd clus" sheetId="3" r:id="rId3"/>
    <sheet name="wpg comm areas " sheetId="4" r:id="rId4"/>
    <sheet name="crude rate table" sheetId="5" r:id="rId5"/>
    <sheet name="rha graph data" sheetId="6" r:id="rId6"/>
    <sheet name="district graph data" sheetId="7" r:id="rId7"/>
    <sheet name="orig. data" sheetId="8" r:id="rId8"/>
    <sheet name="agg rha " sheetId="9" r:id="rId9"/>
    <sheet name="inc graph" sheetId="10" r:id="rId10"/>
    <sheet name="ordered inc data" sheetId="11" r:id="rId11"/>
    <sheet name="orig inc data" sheetId="12" r:id="rId12"/>
  </sheets>
  <definedNames>
    <definedName name="Criteria1">IF((CELL("contents",'district graph data'!E1))="2"," (2)")</definedName>
    <definedName name="_xlnm.Print_Area" localSheetId="11">'orig inc data'!$A$4:$A$14</definedName>
  </definedNames>
  <calcPr fullCalcOnLoad="1"/>
</workbook>
</file>

<file path=xl/sharedStrings.xml><?xml version="1.0" encoding="utf-8"?>
<sst xmlns="http://schemas.openxmlformats.org/spreadsheetml/2006/main" count="1123" uniqueCount="351">
  <si>
    <t>area</t>
  </si>
  <si>
    <t>A-40 Central</t>
  </si>
  <si>
    <t>BN-20 North Eastman</t>
  </si>
  <si>
    <t>BS-25 South Eastman</t>
  </si>
  <si>
    <t>C-30 Interlake</t>
  </si>
  <si>
    <t>D-70 Nor-Man</t>
  </si>
  <si>
    <t>E-60 Parkland</t>
  </si>
  <si>
    <t>FB-80 Burntwood</t>
  </si>
  <si>
    <t>FC-90 Churchill</t>
  </si>
  <si>
    <t>G-15 Brandon</t>
  </si>
  <si>
    <t>GA-45 Assiniboine</t>
  </si>
  <si>
    <t>K-10 Winnipeg</t>
  </si>
  <si>
    <t>M Mid</t>
  </si>
  <si>
    <t>N North</t>
  </si>
  <si>
    <t>S South</t>
  </si>
  <si>
    <t>Z Manitoba</t>
  </si>
  <si>
    <t>A1C-40 Cent Cartier/SFX</t>
  </si>
  <si>
    <t>A1P-40 Cent Portage</t>
  </si>
  <si>
    <t>A1S-40 Cent Seven Regions</t>
  </si>
  <si>
    <t>A2C-40 Cent Carman</t>
  </si>
  <si>
    <t>A2L-40 Cent Swan Lake</t>
  </si>
  <si>
    <t>A3L-40 Cent Louise/Pembina</t>
  </si>
  <si>
    <t>A3M-40 Cent Morden/Winkler</t>
  </si>
  <si>
    <t>A4A-40 Cent Altona</t>
  </si>
  <si>
    <t>A4R-40 Cent Red River</t>
  </si>
  <si>
    <t>BN1-20 Blue Water</t>
  </si>
  <si>
    <t>BN2-20 Brokenhead</t>
  </si>
  <si>
    <t>BN4-20 Iron Rose</t>
  </si>
  <si>
    <t>BN5-20 Springfield</t>
  </si>
  <si>
    <t>BN6-20 Northern Remote</t>
  </si>
  <si>
    <t>BN7-20 Winnipeg River</t>
  </si>
  <si>
    <t>BS1-25 SE Central</t>
  </si>
  <si>
    <t>BS2-25 SE Northern</t>
  </si>
  <si>
    <t>BS3-25 SE Southern</t>
  </si>
  <si>
    <t>BS4-25 SE Western</t>
  </si>
  <si>
    <t>C1-30 IL Northeast</t>
  </si>
  <si>
    <t>C2-30 IL Northwest</t>
  </si>
  <si>
    <t>C3-30 IL Southeast</t>
  </si>
  <si>
    <t>C4-30 IL Southwest</t>
  </si>
  <si>
    <t>D1-70 F Flon/Snow L/Cran</t>
  </si>
  <si>
    <t>D2-70 The Pas/OCN/Kelsey</t>
  </si>
  <si>
    <t>D4-70 Nor-Man Other</t>
  </si>
  <si>
    <t>E1-60 PL Central</t>
  </si>
  <si>
    <t>E2-60 PL East</t>
  </si>
  <si>
    <t>E3-60 PL North</t>
  </si>
  <si>
    <t>E4-60 PL West</t>
  </si>
  <si>
    <t>FB2-80 Thompson</t>
  </si>
  <si>
    <t>FB3-80 Lynn/Leaf/SIL</t>
  </si>
  <si>
    <t>FB4-80 Gillam/Fox Lake</t>
  </si>
  <si>
    <t>FB5-80 Nelson House</t>
  </si>
  <si>
    <t>FB6-80 Norway House</t>
  </si>
  <si>
    <t>FB7-80 Cross Lake</t>
  </si>
  <si>
    <t>FB8-80 Island Lake</t>
  </si>
  <si>
    <t>FB9-80 Thick Por/Pik/Wab</t>
  </si>
  <si>
    <t>FBA-80 Tad/Broch/Lac Br</t>
  </si>
  <si>
    <t>FBB-80 Oxford H &amp; Gods</t>
  </si>
  <si>
    <t>FBC-80 Sha/York/Split/War</t>
  </si>
  <si>
    <t>G1-15 Bdn Rural</t>
  </si>
  <si>
    <t>G21-15 Southwest</t>
  </si>
  <si>
    <t>G22-15 West</t>
  </si>
  <si>
    <t>G23-15 Central</t>
  </si>
  <si>
    <t>G24-15 Southeast</t>
  </si>
  <si>
    <t>G25-15 East</t>
  </si>
  <si>
    <t>G26-15 North End</t>
  </si>
  <si>
    <t>GA11-45 Assin North 1</t>
  </si>
  <si>
    <t>GA12-45 Assin North 2</t>
  </si>
  <si>
    <t>GA21-45 Assin East 1</t>
  </si>
  <si>
    <t>GA22-45 Assin East 2</t>
  </si>
  <si>
    <t>GA31-45 Assin West 1</t>
  </si>
  <si>
    <t>GA32-45 Assin West 2</t>
  </si>
  <si>
    <t>W01 St. James - Assiniboia</t>
  </si>
  <si>
    <t>W02 Assiniboine South</t>
  </si>
  <si>
    <t>W03 Fort Garry</t>
  </si>
  <si>
    <t>W04 St. Vital</t>
  </si>
  <si>
    <t>W05 St. Boniface</t>
  </si>
  <si>
    <t>W06 Transcona</t>
  </si>
  <si>
    <t>W07 River East</t>
  </si>
  <si>
    <t>W08 Seven Oaks</t>
  </si>
  <si>
    <t>W09 Inkster</t>
  </si>
  <si>
    <t>W10 Point Douglas</t>
  </si>
  <si>
    <t>W11 Downtown</t>
  </si>
  <si>
    <t>W12 River Heights</t>
  </si>
  <si>
    <t>W002 Assiniboine South</t>
  </si>
  <si>
    <t>W006 Transcona</t>
  </si>
  <si>
    <t>W01A St. James - Assiniboia W</t>
  </si>
  <si>
    <t>W01B St. James - Assiniboia E</t>
  </si>
  <si>
    <t>W03A Fort Garry N</t>
  </si>
  <si>
    <t>W03B Fort Garry S</t>
  </si>
  <si>
    <t>W04A St. Vital North</t>
  </si>
  <si>
    <t>W04B St. Vital South</t>
  </si>
  <si>
    <t>W05A St. Boniface W</t>
  </si>
  <si>
    <t>W05B St. Boniface E</t>
  </si>
  <si>
    <t>W07A River East S</t>
  </si>
  <si>
    <t>W07B River East W</t>
  </si>
  <si>
    <t>W07C River East E</t>
  </si>
  <si>
    <t>W07D River East N</t>
  </si>
  <si>
    <t>W08A Seven Oaks W</t>
  </si>
  <si>
    <t>W08B Seven Oaks E</t>
  </si>
  <si>
    <t>W08C Seven Oaks N</t>
  </si>
  <si>
    <t>W09A Inkster West</t>
  </si>
  <si>
    <t>W09B Inkster East</t>
  </si>
  <si>
    <t>W10A Point Douglas N</t>
  </si>
  <si>
    <t>W10B Point Douglas S</t>
  </si>
  <si>
    <t>W11A Downtown W</t>
  </si>
  <si>
    <t>W11B Downtown E</t>
  </si>
  <si>
    <t>W12A River Heights W</t>
  </si>
  <si>
    <t>W12B River Heights E</t>
  </si>
  <si>
    <t>Brandon</t>
  </si>
  <si>
    <t>T1count</t>
  </si>
  <si>
    <t>T1pop</t>
  </si>
  <si>
    <t>T1_adj_rate</t>
  </si>
  <si>
    <t>T1prob</t>
  </si>
  <si>
    <t>T1_crd_rate</t>
  </si>
  <si>
    <t>T2count</t>
  </si>
  <si>
    <t>T2pop</t>
  </si>
  <si>
    <t>T2_adj_rate</t>
  </si>
  <si>
    <t>T2prob</t>
  </si>
  <si>
    <t>T2_crd_rate</t>
  </si>
  <si>
    <t>T1T2prob</t>
  </si>
  <si>
    <t>T1 avg</t>
  </si>
  <si>
    <t>T2 avg</t>
  </si>
  <si>
    <t>T1 adj</t>
  </si>
  <si>
    <t>T2 adj</t>
  </si>
  <si>
    <t>T1 count</t>
  </si>
  <si>
    <t>T1 pop</t>
  </si>
  <si>
    <t>T1 prob</t>
  </si>
  <si>
    <t>T2 count</t>
  </si>
  <si>
    <t>T2 pop</t>
  </si>
  <si>
    <t>T2 prob</t>
  </si>
  <si>
    <t>CI work</t>
  </si>
  <si>
    <t>BDN Southeast</t>
  </si>
  <si>
    <t>t</t>
  </si>
  <si>
    <t>Suppression</t>
  </si>
  <si>
    <t>T1T2 prob</t>
  </si>
  <si>
    <t>Number</t>
  </si>
  <si>
    <t>Observed</t>
  </si>
  <si>
    <t>South Eastman</t>
  </si>
  <si>
    <t>Central</t>
  </si>
  <si>
    <t>Assiniboine</t>
  </si>
  <si>
    <t>Parkland</t>
  </si>
  <si>
    <t>Interlake</t>
  </si>
  <si>
    <t>North Eastman</t>
  </si>
  <si>
    <t>Churchill</t>
  </si>
  <si>
    <t>Nor-Man</t>
  </si>
  <si>
    <t>Burntwood</t>
  </si>
  <si>
    <t>North</t>
  </si>
  <si>
    <t>Winnipeg</t>
  </si>
  <si>
    <t>Manitoba</t>
  </si>
  <si>
    <t>blank cells = suppressed</t>
  </si>
  <si>
    <t>Mid</t>
  </si>
  <si>
    <t>Fort Garry</t>
  </si>
  <si>
    <t>Assiniboine South</t>
  </si>
  <si>
    <t>River Heights</t>
  </si>
  <si>
    <t>St. Vital</t>
  </si>
  <si>
    <t>River East</t>
  </si>
  <si>
    <t>St. Boniface</t>
  </si>
  <si>
    <t>Transcona</t>
  </si>
  <si>
    <t>Seven Oaks</t>
  </si>
  <si>
    <t>St. James - Assiniboia</t>
  </si>
  <si>
    <t>Inkster</t>
  </si>
  <si>
    <t>Downtown</t>
  </si>
  <si>
    <t>Point Douglas</t>
  </si>
  <si>
    <t>BDN East</t>
  </si>
  <si>
    <t>PL Central</t>
  </si>
  <si>
    <t>NE Iron Rose</t>
  </si>
  <si>
    <t>NE Winnipeg River</t>
  </si>
  <si>
    <t>NE Brokenhead</t>
  </si>
  <si>
    <t>BW Gillam/Fox Lake</t>
  </si>
  <si>
    <t>Seven Oaks N</t>
  </si>
  <si>
    <t>T1_Lci_adj</t>
  </si>
  <si>
    <t>T1_Uci_adj</t>
  </si>
  <si>
    <t>T1_std_error</t>
  </si>
  <si>
    <t>T1_estimate</t>
  </si>
  <si>
    <t>T1_Lci_est</t>
  </si>
  <si>
    <t>T1_Uci_est</t>
  </si>
  <si>
    <t>T1_rate_ratio</t>
  </si>
  <si>
    <t>T1_Lci_ratio</t>
  </si>
  <si>
    <t>T1_Uci_ratio</t>
  </si>
  <si>
    <t>T2_Lci_adj</t>
  </si>
  <si>
    <t>T2_Uci_adj</t>
  </si>
  <si>
    <t>T2_std_error</t>
  </si>
  <si>
    <t>T2_estimate</t>
  </si>
  <si>
    <t>T2_Lci_est</t>
  </si>
  <si>
    <t>T2_Uci_est</t>
  </si>
  <si>
    <t>T2_rate_ratio</t>
  </si>
  <si>
    <t>T2_Lci_ratio</t>
  </si>
  <si>
    <t>T2_Uci_ratio</t>
  </si>
  <si>
    <t>T1T2_estimate</t>
  </si>
  <si>
    <t>T1T2_Lci_est</t>
  </si>
  <si>
    <t>T1T2_Uci_est</t>
  </si>
  <si>
    <t>PT Public Trustee</t>
  </si>
  <si>
    <t>Public Trustee</t>
  </si>
  <si>
    <t>SE Southern</t>
  </si>
  <si>
    <t>CE Red River</t>
  </si>
  <si>
    <t>CE Swan Lake</t>
  </si>
  <si>
    <t>CE Portage</t>
  </si>
  <si>
    <t>CE Seven Regions</t>
  </si>
  <si>
    <t>AS West 2</t>
  </si>
  <si>
    <t>AS East 1</t>
  </si>
  <si>
    <t>AS North 2</t>
  </si>
  <si>
    <t>BDN Southwest</t>
  </si>
  <si>
    <t>BDN North End</t>
  </si>
  <si>
    <t>IL Northeast</t>
  </si>
  <si>
    <t>IL Southeast</t>
  </si>
  <si>
    <t>IL Northwest</t>
  </si>
  <si>
    <t>PL West</t>
  </si>
  <si>
    <t>PL East</t>
  </si>
  <si>
    <t>NM F Flon/Snow L/Cran</t>
  </si>
  <si>
    <t>BW Thompson</t>
  </si>
  <si>
    <t>St. Boniface W</t>
  </si>
  <si>
    <t>River Heights E</t>
  </si>
  <si>
    <t>Seven Oaks W</t>
  </si>
  <si>
    <t>Seven Oaks E</t>
  </si>
  <si>
    <t>St. James - Assiniboia E</t>
  </si>
  <si>
    <t>Downtown W</t>
  </si>
  <si>
    <t>BDN Central</t>
  </si>
  <si>
    <t>IL Southwest</t>
  </si>
  <si>
    <t>BW Thick Por/Pik/Wab</t>
  </si>
  <si>
    <t>RHAs &amp; CAs</t>
  </si>
  <si>
    <t>districts &amp; NCs</t>
  </si>
  <si>
    <t xml:space="preserve"> </t>
  </si>
  <si>
    <t>SE Central</t>
  </si>
  <si>
    <t>SE Western</t>
  </si>
  <si>
    <t>CE Altona</t>
  </si>
  <si>
    <t>CE Louise/Pembina</t>
  </si>
  <si>
    <t>SE Northern</t>
  </si>
  <si>
    <t>BDN West</t>
  </si>
  <si>
    <t>NE Springfield</t>
  </si>
  <si>
    <t>NE Blue Water</t>
  </si>
  <si>
    <t>NE Northern Remote</t>
  </si>
  <si>
    <t>River Heights W</t>
  </si>
  <si>
    <t>BW Sha/York/Split/War</t>
  </si>
  <si>
    <t>BW Norway House</t>
  </si>
  <si>
    <t>BW Tad/Broch/Lac Br</t>
  </si>
  <si>
    <t>NM Nor-Man Other</t>
  </si>
  <si>
    <t>NM The Pas/OCN/Kelsey</t>
  </si>
  <si>
    <t>PL North</t>
  </si>
  <si>
    <t>River East E</t>
  </si>
  <si>
    <t>River East N</t>
  </si>
  <si>
    <t>River East W</t>
  </si>
  <si>
    <t>River East S</t>
  </si>
  <si>
    <t>T1sign</t>
  </si>
  <si>
    <t>T2sign</t>
  </si>
  <si>
    <t>T1T2sign</t>
  </si>
  <si>
    <t>T1suppress</t>
  </si>
  <si>
    <t>T2suppress</t>
  </si>
  <si>
    <t>T1</t>
  </si>
  <si>
    <t>T2</t>
  </si>
  <si>
    <t>CE Cartier/SFX</t>
  </si>
  <si>
    <t>CE Carman</t>
  </si>
  <si>
    <t>AS East 2</t>
  </si>
  <si>
    <t>AS West 1</t>
  </si>
  <si>
    <t>AS North 1</t>
  </si>
  <si>
    <t>BDN Rural</t>
  </si>
  <si>
    <t>BW Lynn/Leaf/SIL</t>
  </si>
  <si>
    <t>BW Oxford H &amp; Gods</t>
  </si>
  <si>
    <t>BW Cross Lake</t>
  </si>
  <si>
    <t>BW Island Lake</t>
  </si>
  <si>
    <t>Fort Garry S</t>
  </si>
  <si>
    <t>Fort Garry N</t>
  </si>
  <si>
    <t>St. Boniface E</t>
  </si>
  <si>
    <t>St. James - Assiniboia W</t>
  </si>
  <si>
    <t>Inkster West</t>
  </si>
  <si>
    <t>Inkster East</t>
  </si>
  <si>
    <t>Downtown E</t>
  </si>
  <si>
    <t>Point Douglas N</t>
  </si>
  <si>
    <t>Point Douglas S</t>
  </si>
  <si>
    <t>St. Vital N</t>
  </si>
  <si>
    <t>St. Vital S</t>
  </si>
  <si>
    <t>*RHAs &amp; CAs testing @ .01</t>
  </si>
  <si>
    <t>*districts &amp; NCs testing @ .005</t>
  </si>
  <si>
    <t>Crude and Adjusted Prevalence of Cumulative Mental Health Disorders, 1996/97-2000/01 and 2001/02-2005/06, age 10+</t>
  </si>
  <si>
    <t>Cumulative</t>
  </si>
  <si>
    <t>MB Avg 1996/97-2000/01</t>
  </si>
  <si>
    <t>MB Avg 2001/02-2005/06</t>
  </si>
  <si>
    <t>1996/97-2000/01</t>
  </si>
  <si>
    <t xml:space="preserve"> 2001/02-2005/06</t>
  </si>
  <si>
    <t>percent</t>
  </si>
  <si>
    <t>(%)</t>
  </si>
  <si>
    <t>Source: Manitoba Centre for Health Policy, 2009</t>
  </si>
  <si>
    <t>Rural South</t>
  </si>
  <si>
    <t>Income Quintile</t>
  </si>
  <si>
    <t>Income Not Found</t>
  </si>
  <si>
    <t>Lowest  Rural R1</t>
  </si>
  <si>
    <t>R2</t>
  </si>
  <si>
    <t>R3</t>
  </si>
  <si>
    <t>R4</t>
  </si>
  <si>
    <t>Highest  Rural R5</t>
  </si>
  <si>
    <t>Lowest  Urban U1</t>
  </si>
  <si>
    <t>U2</t>
  </si>
  <si>
    <t>U3</t>
  </si>
  <si>
    <t>U4</t>
  </si>
  <si>
    <t>Highest  Urban U5</t>
  </si>
  <si>
    <t>linear trend rural T1</t>
  </si>
  <si>
    <t>linear trend rural T2</t>
  </si>
  <si>
    <t>compare rural trends over time</t>
  </si>
  <si>
    <t>linear trend urban T1</t>
  </si>
  <si>
    <t>linear trend urban T2</t>
  </si>
  <si>
    <t>compare urban trends over time</t>
  </si>
  <si>
    <t>Regional
Health
Authority</t>
  </si>
  <si>
    <t>Winnipeg
Community
Area</t>
  </si>
  <si>
    <t>count</t>
  </si>
  <si>
    <t>pop</t>
  </si>
  <si>
    <t>prob</t>
  </si>
  <si>
    <t>crude</t>
  </si>
  <si>
    <t>Crude and Adjusted Prevalence of Cumulative Mental Health Disorders by Income Quintile, 1996/97-2000/01 and 2001/02-2005/06, age 10+</t>
  </si>
  <si>
    <t>time</t>
  </si>
  <si>
    <t>income</t>
  </si>
  <si>
    <t>adj_rate</t>
  </si>
  <si>
    <t>Lci_adj</t>
  </si>
  <si>
    <t>Uci_adj</t>
  </si>
  <si>
    <t>crd_rate</t>
  </si>
  <si>
    <t>std_error</t>
  </si>
  <si>
    <t>income_trend</t>
  </si>
  <si>
    <t>prob_trend</t>
  </si>
  <si>
    <t>est_trend</t>
  </si>
  <si>
    <t>Lci_est_trend</t>
  </si>
  <si>
    <t>Uci_est_trend</t>
  </si>
  <si>
    <t>Estimate</t>
  </si>
  <si>
    <t>Lci_est</t>
  </si>
  <si>
    <t>Uci_est</t>
  </si>
  <si>
    <t>rate_ratio</t>
  </si>
  <si>
    <t>Lci_ratio</t>
  </si>
  <si>
    <t>Uci_ratio</t>
  </si>
  <si>
    <t>sign</t>
  </si>
  <si>
    <t>trendsign</t>
  </si>
  <si>
    <t>suppress</t>
  </si>
  <si>
    <t>NF</t>
  </si>
  <si>
    <t>*</t>
  </si>
  <si>
    <t>R1</t>
  </si>
  <si>
    <t>Linear Trend For Rural Time 1</t>
  </si>
  <si>
    <t>R5</t>
  </si>
  <si>
    <t>U1</t>
  </si>
  <si>
    <t>Linear Trend For Urban Time 1</t>
  </si>
  <si>
    <t>U5</t>
  </si>
  <si>
    <t>Z</t>
  </si>
  <si>
    <t>Compare Rural Trends Overtime</t>
  </si>
  <si>
    <t>2001/02-2005/06</t>
  </si>
  <si>
    <t>Linear Trend For Rural Time 2</t>
  </si>
  <si>
    <t>Linear Trend For Urban Time 2</t>
  </si>
  <si>
    <t>Compare Urban Trends Overtime</t>
  </si>
  <si>
    <r>
      <t xml:space="preserve">linear trend </t>
    </r>
    <r>
      <rPr>
        <b/>
        <sz val="10"/>
        <rFont val="Arial"/>
        <family val="2"/>
      </rPr>
      <t>rural</t>
    </r>
    <r>
      <rPr>
        <sz val="10"/>
        <rFont val="Arial"/>
        <family val="0"/>
      </rPr>
      <t xml:space="preserve"> T1</t>
    </r>
  </si>
  <si>
    <r>
      <t xml:space="preserve">linear trend </t>
    </r>
    <r>
      <rPr>
        <b/>
        <sz val="10"/>
        <rFont val="Arial"/>
        <family val="2"/>
      </rPr>
      <t>rural</t>
    </r>
    <r>
      <rPr>
        <sz val="10"/>
        <rFont val="Arial"/>
        <family val="0"/>
      </rPr>
      <t xml:space="preserve"> T2</t>
    </r>
  </si>
  <si>
    <r>
      <t xml:space="preserve">linear trend </t>
    </r>
    <r>
      <rPr>
        <b/>
        <sz val="10"/>
        <rFont val="Arial"/>
        <family val="2"/>
      </rPr>
      <t>urban</t>
    </r>
    <r>
      <rPr>
        <sz val="10"/>
        <rFont val="Arial"/>
        <family val="0"/>
      </rPr>
      <t xml:space="preserve"> T1</t>
    </r>
  </si>
  <si>
    <r>
      <t xml:space="preserve">linear trend </t>
    </r>
    <r>
      <rPr>
        <b/>
        <sz val="10"/>
        <rFont val="Arial"/>
        <family val="2"/>
      </rPr>
      <t>urban</t>
    </r>
    <r>
      <rPr>
        <sz val="10"/>
        <rFont val="Arial"/>
        <family val="0"/>
      </rPr>
      <t xml:space="preserve"> T2</t>
    </r>
  </si>
  <si>
    <t>CRUDE</t>
  </si>
  <si>
    <t>cumulative</t>
  </si>
  <si>
    <t>ADJUSTED 
Percent (%)</t>
  </si>
  <si>
    <t>CE Morden/Winkler</t>
  </si>
  <si>
    <t>BW Nelson House</t>
  </si>
  <si>
    <t>Appendix Table 2.24: Cumulative Mental Health Disorders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</si>
</sst>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%"/>
    <numFmt numFmtId="168" formatCode="0.00000"/>
    <numFmt numFmtId="169" formatCode="0.0000000000"/>
    <numFmt numFmtId="170" formatCode="0.000E+0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0"/>
      <name val="Univers 45 Light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Univers 45 Light"/>
      <family val="2"/>
    </font>
    <font>
      <b/>
      <sz val="11"/>
      <name val="Univers 45 Light"/>
      <family val="2"/>
    </font>
    <font>
      <b/>
      <sz val="20"/>
      <name val="Arial"/>
      <family val="2"/>
    </font>
    <font>
      <b/>
      <sz val="8"/>
      <name val="Univers 45 Light"/>
      <family val="2"/>
    </font>
    <font>
      <sz val="8"/>
      <name val="Univers 45 Light"/>
      <family val="2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Univers 45 Light"/>
      <family val="0"/>
    </font>
    <font>
      <sz val="7.35"/>
      <color indexed="8"/>
      <name val="Univers 45 Light"/>
      <family val="0"/>
    </font>
    <font>
      <sz val="7"/>
      <color indexed="8"/>
      <name val="Univers 45 Light"/>
      <family val="0"/>
    </font>
    <font>
      <b/>
      <sz val="11"/>
      <color indexed="8"/>
      <name val="Univers 45 Light"/>
      <family val="0"/>
    </font>
    <font>
      <sz val="8.25"/>
      <color indexed="8"/>
      <name val="Univers 45 Light"/>
      <family val="0"/>
    </font>
    <font>
      <b/>
      <sz val="10.75"/>
      <color indexed="8"/>
      <name val="Univers 45 Light"/>
      <family val="0"/>
    </font>
    <font>
      <b/>
      <sz val="10"/>
      <color indexed="8"/>
      <name val="Arial"/>
      <family val="0"/>
    </font>
    <font>
      <b/>
      <sz val="8"/>
      <color indexed="8"/>
      <name val="Univers 45 Light"/>
      <family val="0"/>
    </font>
    <font>
      <b/>
      <sz val="7"/>
      <color indexed="8"/>
      <name val="Univers 45 Light"/>
      <family val="0"/>
    </font>
    <font>
      <b/>
      <sz val="10"/>
      <color indexed="8"/>
      <name val="Univers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on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56">
      <alignment/>
      <protection/>
    </xf>
    <xf numFmtId="0" fontId="0" fillId="0" borderId="0" xfId="0" applyFont="1" applyAlignment="1">
      <alignment/>
    </xf>
    <xf numFmtId="0" fontId="4" fillId="0" borderId="0" xfId="56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0" fillId="0" borderId="0" xfId="56" applyFont="1" applyAlignment="1">
      <alignment horizontal="center"/>
      <protection/>
    </xf>
    <xf numFmtId="0" fontId="0" fillId="33" borderId="0" xfId="56" applyFont="1" applyFill="1" applyAlignment="1">
      <alignment horizontal="center"/>
      <protection/>
    </xf>
    <xf numFmtId="0" fontId="4" fillId="33" borderId="0" xfId="56" applyFont="1" applyFill="1" applyAlignment="1">
      <alignment horizontal="center"/>
      <protection/>
    </xf>
    <xf numFmtId="0" fontId="2" fillId="33" borderId="0" xfId="56" applyFill="1">
      <alignment/>
      <protection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11" fontId="0" fillId="0" borderId="0" xfId="56" applyNumberFormat="1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44" applyFont="1" applyAlignment="1">
      <alignment/>
      <protection/>
    </xf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2" fontId="9" fillId="0" borderId="14" xfId="0" applyNumberFormat="1" applyFont="1" applyBorder="1" applyAlignment="1">
      <alignment horizontal="center"/>
    </xf>
    <xf numFmtId="165" fontId="0" fillId="0" borderId="0" xfId="56" applyNumberFormat="1" applyFont="1" applyAlignment="1">
      <alignment horizontal="center"/>
      <protection/>
    </xf>
    <xf numFmtId="165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9" fillId="0" borderId="19" xfId="0" applyFont="1" applyBorder="1" applyAlignment="1">
      <alignment/>
    </xf>
    <xf numFmtId="1" fontId="2" fillId="0" borderId="0" xfId="0" applyNumberFormat="1" applyFont="1" applyAlignment="1">
      <alignment/>
    </xf>
    <xf numFmtId="2" fontId="9" fillId="0" borderId="20" xfId="0" applyNumberFormat="1" applyFont="1" applyBorder="1" applyAlignment="1">
      <alignment horizontal="center"/>
    </xf>
    <xf numFmtId="1" fontId="9" fillId="0" borderId="21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49" fontId="11" fillId="0" borderId="0" xfId="0" applyNumberFormat="1" applyFont="1" applyAlignment="1">
      <alignment/>
    </xf>
    <xf numFmtId="0" fontId="0" fillId="0" borderId="0" xfId="0" applyFill="1" applyAlignment="1">
      <alignment/>
    </xf>
    <xf numFmtId="165" fontId="0" fillId="0" borderId="0" xfId="56" applyNumberFormat="1" applyFont="1" applyFill="1" applyAlignment="1">
      <alignment horizontal="center"/>
      <protection/>
    </xf>
    <xf numFmtId="0" fontId="4" fillId="0" borderId="0" xfId="0" applyFont="1" applyFill="1" applyAlignment="1">
      <alignment/>
    </xf>
    <xf numFmtId="0" fontId="0" fillId="0" borderId="0" xfId="56" applyFont="1" applyFill="1" applyAlignment="1">
      <alignment horizontal="center"/>
      <protection/>
    </xf>
    <xf numFmtId="11" fontId="0" fillId="0" borderId="0" xfId="56" applyNumberFormat="1" applyFont="1" applyFill="1" applyAlignment="1">
      <alignment horizontal="center"/>
      <protection/>
    </xf>
    <xf numFmtId="0" fontId="0" fillId="34" borderId="0" xfId="0" applyFont="1" applyFill="1" applyAlignment="1">
      <alignment/>
    </xf>
    <xf numFmtId="11" fontId="0" fillId="0" borderId="0" xfId="0" applyNumberFormat="1" applyFill="1" applyAlignment="1">
      <alignment/>
    </xf>
    <xf numFmtId="0" fontId="9" fillId="0" borderId="18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horizontal="center"/>
    </xf>
    <xf numFmtId="2" fontId="9" fillId="0" borderId="24" xfId="0" applyNumberFormat="1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0" fillId="0" borderId="0" xfId="0" applyAlignment="1">
      <alignment horizontal="center"/>
    </xf>
    <xf numFmtId="9" fontId="4" fillId="0" borderId="0" xfId="59" applyFont="1" applyAlignment="1">
      <alignment horizontal="center"/>
    </xf>
    <xf numFmtId="167" fontId="4" fillId="0" borderId="0" xfId="59" applyNumberFormat="1" applyFont="1" applyAlignment="1">
      <alignment horizontal="center"/>
    </xf>
    <xf numFmtId="9" fontId="4" fillId="33" borderId="0" xfId="59" applyFont="1" applyFill="1" applyAlignment="1">
      <alignment horizontal="center"/>
    </xf>
    <xf numFmtId="9" fontId="0" fillId="0" borderId="0" xfId="59" applyFon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4" fillId="0" borderId="0" xfId="59" applyNumberFormat="1" applyFont="1" applyAlignment="1">
      <alignment/>
    </xf>
    <xf numFmtId="168" fontId="4" fillId="0" borderId="0" xfId="0" applyNumberFormat="1" applyFont="1" applyAlignment="1">
      <alignment/>
    </xf>
    <xf numFmtId="9" fontId="4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1" fontId="0" fillId="0" borderId="0" xfId="0" applyNumberFormat="1" applyAlignment="1">
      <alignment/>
    </xf>
    <xf numFmtId="167" fontId="4" fillId="0" borderId="0" xfId="59" applyNumberFormat="1" applyFont="1" applyAlignment="1">
      <alignment/>
    </xf>
    <xf numFmtId="9" fontId="4" fillId="0" borderId="0" xfId="59" applyFont="1" applyAlignment="1">
      <alignment/>
    </xf>
    <xf numFmtId="9" fontId="4" fillId="0" borderId="0" xfId="59" applyFont="1" applyFill="1" applyAlignment="1">
      <alignment/>
    </xf>
    <xf numFmtId="9" fontId="0" fillId="0" borderId="0" xfId="59" applyFont="1" applyAlignment="1">
      <alignment/>
    </xf>
    <xf numFmtId="3" fontId="10" fillId="0" borderId="23" xfId="0" applyNumberFormat="1" applyFont="1" applyFill="1" applyBorder="1" applyAlignment="1" quotePrefix="1">
      <alignment horizontal="right" indent="1"/>
    </xf>
    <xf numFmtId="3" fontId="10" fillId="0" borderId="26" xfId="0" applyNumberFormat="1" applyFont="1" applyFill="1" applyBorder="1" applyAlignment="1" quotePrefix="1">
      <alignment horizontal="right" indent="1"/>
    </xf>
    <xf numFmtId="3" fontId="10" fillId="33" borderId="26" xfId="0" applyNumberFormat="1" applyFont="1" applyFill="1" applyBorder="1" applyAlignment="1" quotePrefix="1">
      <alignment horizontal="right" indent="1"/>
    </xf>
    <xf numFmtId="3" fontId="10" fillId="0" borderId="27" xfId="0" applyNumberFormat="1" applyFont="1" applyFill="1" applyBorder="1" applyAlignment="1" quotePrefix="1">
      <alignment horizontal="right" indent="1"/>
    </xf>
    <xf numFmtId="3" fontId="10" fillId="0" borderId="11" xfId="0" applyNumberFormat="1" applyFont="1" applyFill="1" applyBorder="1" applyAlignment="1" quotePrefix="1">
      <alignment horizontal="right" indent="1"/>
    </xf>
    <xf numFmtId="3" fontId="10" fillId="33" borderId="11" xfId="0" applyNumberFormat="1" applyFont="1" applyFill="1" applyBorder="1" applyAlignment="1" quotePrefix="1">
      <alignment horizontal="right" indent="1"/>
    </xf>
    <xf numFmtId="3" fontId="10" fillId="0" borderId="28" xfId="0" applyNumberFormat="1" applyFont="1" applyFill="1" applyBorder="1" applyAlignment="1" quotePrefix="1">
      <alignment horizontal="right" indent="1"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169" fontId="9" fillId="0" borderId="10" xfId="0" applyNumberFormat="1" applyFont="1" applyBorder="1" applyAlignment="1">
      <alignment horizontal="center" vertical="center" wrapText="1"/>
    </xf>
    <xf numFmtId="167" fontId="9" fillId="0" borderId="20" xfId="0" applyNumberFormat="1" applyFont="1" applyBorder="1" applyAlignment="1">
      <alignment horizontal="center" vertical="center" wrapText="1"/>
    </xf>
    <xf numFmtId="2" fontId="10" fillId="0" borderId="23" xfId="59" applyNumberFormat="1" applyFont="1" applyBorder="1" applyAlignment="1">
      <alignment horizontal="right" indent="1"/>
    </xf>
    <xf numFmtId="2" fontId="10" fillId="0" borderId="14" xfId="0" applyNumberFormat="1" applyFont="1" applyBorder="1" applyAlignment="1">
      <alignment horizontal="right" indent="1"/>
    </xf>
    <xf numFmtId="2" fontId="10" fillId="0" borderId="26" xfId="59" applyNumberFormat="1" applyFont="1" applyBorder="1" applyAlignment="1">
      <alignment horizontal="right" indent="1"/>
    </xf>
    <xf numFmtId="2" fontId="10" fillId="0" borderId="20" xfId="0" applyNumberFormat="1" applyFont="1" applyBorder="1" applyAlignment="1">
      <alignment horizontal="right" indent="1"/>
    </xf>
    <xf numFmtId="2" fontId="10" fillId="0" borderId="27" xfId="59" applyNumberFormat="1" applyFont="1" applyBorder="1" applyAlignment="1">
      <alignment horizontal="right" indent="1"/>
    </xf>
    <xf numFmtId="2" fontId="10" fillId="0" borderId="29" xfId="0" applyNumberFormat="1" applyFont="1" applyBorder="1" applyAlignment="1">
      <alignment horizontal="right" inden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 indent="1"/>
    </xf>
    <xf numFmtId="164" fontId="10" fillId="0" borderId="0" xfId="0" applyNumberFormat="1" applyFont="1" applyBorder="1" applyAlignment="1">
      <alignment horizontal="right" vertical="center" inden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indent="1"/>
    </xf>
    <xf numFmtId="0" fontId="3" fillId="0" borderId="0" xfId="0" applyFont="1" applyAlignment="1">
      <alignment/>
    </xf>
    <xf numFmtId="167" fontId="0" fillId="0" borderId="0" xfId="59" applyNumberFormat="1" applyFont="1" applyAlignment="1">
      <alignment/>
    </xf>
    <xf numFmtId="166" fontId="10" fillId="0" borderId="30" xfId="0" applyNumberFormat="1" applyFont="1" applyFill="1" applyBorder="1" applyAlignment="1" quotePrefix="1">
      <alignment horizontal="right" indent="1"/>
    </xf>
    <xf numFmtId="166" fontId="10" fillId="33" borderId="30" xfId="0" applyNumberFormat="1" applyFont="1" applyFill="1" applyBorder="1" applyAlignment="1" quotePrefix="1">
      <alignment horizontal="right" indent="1"/>
    </xf>
    <xf numFmtId="166" fontId="10" fillId="0" borderId="31" xfId="0" applyNumberFormat="1" applyFont="1" applyFill="1" applyBorder="1" applyAlignment="1" quotePrefix="1">
      <alignment horizontal="right" indent="1"/>
    </xf>
    <xf numFmtId="166" fontId="10" fillId="0" borderId="20" xfId="0" applyNumberFormat="1" applyFont="1" applyFill="1" applyBorder="1" applyAlignment="1">
      <alignment horizontal="right" indent="1"/>
    </xf>
    <xf numFmtId="166" fontId="10" fillId="33" borderId="20" xfId="0" applyNumberFormat="1" applyFont="1" applyFill="1" applyBorder="1" applyAlignment="1">
      <alignment horizontal="right" indent="1"/>
    </xf>
    <xf numFmtId="166" fontId="10" fillId="0" borderId="29" xfId="0" applyNumberFormat="1" applyFont="1" applyFill="1" applyBorder="1" applyAlignment="1">
      <alignment horizontal="right" indent="1"/>
    </xf>
    <xf numFmtId="166" fontId="10" fillId="0" borderId="28" xfId="0" applyNumberFormat="1" applyFont="1" applyFill="1" applyBorder="1" applyAlignment="1" quotePrefix="1">
      <alignment horizontal="right" indent="1"/>
    </xf>
    <xf numFmtId="0" fontId="2" fillId="0" borderId="0" xfId="0" applyFont="1" applyAlignment="1">
      <alignment wrapText="1"/>
    </xf>
    <xf numFmtId="170" fontId="4" fillId="0" borderId="0" xfId="59" applyNumberFormat="1" applyFont="1" applyFill="1" applyAlignment="1">
      <alignment/>
    </xf>
    <xf numFmtId="170" fontId="0" fillId="0" borderId="0" xfId="59" applyNumberFormat="1" applyFont="1" applyFill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wrapText="1"/>
    </xf>
    <xf numFmtId="2" fontId="9" fillId="0" borderId="32" xfId="0" applyNumberFormat="1" applyFont="1" applyBorder="1" applyAlignment="1">
      <alignment horizontal="center" wrapText="1"/>
    </xf>
    <xf numFmtId="2" fontId="9" fillId="0" borderId="17" xfId="0" applyNumberFormat="1" applyFont="1" applyBorder="1" applyAlignment="1">
      <alignment horizontal="center" wrapText="1"/>
    </xf>
    <xf numFmtId="2" fontId="9" fillId="0" borderId="33" xfId="0" applyNumberFormat="1" applyFont="1" applyBorder="1" applyAlignment="1">
      <alignment horizontal="center" wrapText="1"/>
    </xf>
    <xf numFmtId="2" fontId="9" fillId="0" borderId="34" xfId="0" applyNumberFormat="1" applyFont="1" applyBorder="1" applyAlignment="1">
      <alignment horizontal="center" wrapText="1"/>
    </xf>
    <xf numFmtId="2" fontId="9" fillId="0" borderId="35" xfId="0" applyNumberFormat="1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9" fillId="0" borderId="36" xfId="0" applyFont="1" applyBorder="1" applyAlignment="1">
      <alignment horizontal="center" wrapText="1"/>
    </xf>
    <xf numFmtId="0" fontId="9" fillId="0" borderId="37" xfId="0" applyFont="1" applyBorder="1" applyAlignment="1">
      <alignment horizontal="center" wrapText="1"/>
    </xf>
    <xf numFmtId="0" fontId="9" fillId="0" borderId="38" xfId="0" applyFont="1" applyBorder="1" applyAlignment="1">
      <alignment horizontal="center" wrapText="1"/>
    </xf>
    <xf numFmtId="0" fontId="9" fillId="0" borderId="39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167" fontId="4" fillId="0" borderId="0" xfId="59" applyNumberFormat="1" applyFont="1" applyAlignment="1">
      <alignment horizontal="center"/>
    </xf>
    <xf numFmtId="0" fontId="4" fillId="0" borderId="0" xfId="56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ude rate tables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worksheet" Target="worksheets/sheet5.xml" /><Relationship Id="rId12" Type="http://schemas.openxmlformats.org/officeDocument/2006/relationships/worksheet" Target="worksheets/sheet6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815"/>
          <c:w val="0.9585"/>
          <c:h val="0.79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'rha graph data'!$H$3</c:f>
              <c:strCache>
                <c:ptCount val="1"/>
                <c:pt idx="0">
                  <c:v>MB Avg 1996/97-2000/01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1996/97-2000/01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'rha graph data'!$A$4:$A$19</c:f>
              <c:strCache>
                <c:ptCount val="16"/>
                <c:pt idx="0">
                  <c:v>South Eastman (1,2,t)</c:v>
                </c:pt>
                <c:pt idx="1">
                  <c:v>Central (1,2,t)</c:v>
                </c:pt>
                <c:pt idx="2">
                  <c:v>Assiniboine (1,2,t)</c:v>
                </c:pt>
                <c:pt idx="3">
                  <c:v>Brandon (2,t)</c:v>
                </c:pt>
                <c:pt idx="4">
                  <c:v>Winnipeg (t)</c:v>
                </c:pt>
                <c:pt idx="5">
                  <c:v>Interlake (1,2,t)</c:v>
                </c:pt>
                <c:pt idx="6">
                  <c:v>North Eastman (1,2,t)</c:v>
                </c:pt>
                <c:pt idx="7">
                  <c:v>Parkland (1,2,t)</c:v>
                </c:pt>
                <c:pt idx="8">
                  <c:v>Churchill</c:v>
                </c:pt>
                <c:pt idx="9">
                  <c:v>Nor-Man</c:v>
                </c:pt>
                <c:pt idx="10">
                  <c:v>Burntwood (1,t)</c:v>
                </c:pt>
                <c:pt idx="12">
                  <c:v>Rural South (1,2,t)</c:v>
                </c:pt>
                <c:pt idx="13">
                  <c:v>Mid (1,2,t)</c:v>
                </c:pt>
                <c:pt idx="14">
                  <c:v>North (1,t)</c:v>
                </c:pt>
                <c:pt idx="15">
                  <c:v>Manitoba (t)</c:v>
                </c:pt>
              </c:strCache>
            </c:strRef>
          </c:cat>
          <c:val>
            <c:numRef>
              <c:f>'rha graph data'!$H$4:$H$19</c:f>
              <c:numCache>
                <c:ptCount val="16"/>
                <c:pt idx="0">
                  <c:v>0.224191205</c:v>
                </c:pt>
                <c:pt idx="1">
                  <c:v>0.224191205</c:v>
                </c:pt>
                <c:pt idx="2">
                  <c:v>0.224191205</c:v>
                </c:pt>
                <c:pt idx="3">
                  <c:v>0.224191205</c:v>
                </c:pt>
                <c:pt idx="4">
                  <c:v>0.224191205</c:v>
                </c:pt>
                <c:pt idx="5">
                  <c:v>0.224191205</c:v>
                </c:pt>
                <c:pt idx="6">
                  <c:v>0.224191205</c:v>
                </c:pt>
                <c:pt idx="7">
                  <c:v>0.224191205</c:v>
                </c:pt>
                <c:pt idx="8">
                  <c:v>0.224191205</c:v>
                </c:pt>
                <c:pt idx="9">
                  <c:v>0.224191205</c:v>
                </c:pt>
                <c:pt idx="10">
                  <c:v>0.224191205</c:v>
                </c:pt>
                <c:pt idx="12">
                  <c:v>0.224191205</c:v>
                </c:pt>
                <c:pt idx="13">
                  <c:v>0.224191205</c:v>
                </c:pt>
                <c:pt idx="14">
                  <c:v>0.224191205</c:v>
                </c:pt>
                <c:pt idx="15">
                  <c:v>0.224191205</c:v>
                </c:pt>
              </c:numCache>
            </c:numRef>
          </c:val>
        </c:ser>
        <c:ser>
          <c:idx val="1"/>
          <c:order val="1"/>
          <c:tx>
            <c:strRef>
              <c:f>'rha graph data'!$I$3</c:f>
              <c:strCache>
                <c:ptCount val="1"/>
                <c:pt idx="0">
                  <c:v>1996/97-2000/01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'rha graph data'!$A$4:$A$19</c:f>
              <c:strCache>
                <c:ptCount val="16"/>
                <c:pt idx="0">
                  <c:v>South Eastman (1,2,t)</c:v>
                </c:pt>
                <c:pt idx="1">
                  <c:v>Central (1,2,t)</c:v>
                </c:pt>
                <c:pt idx="2">
                  <c:v>Assiniboine (1,2,t)</c:v>
                </c:pt>
                <c:pt idx="3">
                  <c:v>Brandon (2,t)</c:v>
                </c:pt>
                <c:pt idx="4">
                  <c:v>Winnipeg (t)</c:v>
                </c:pt>
                <c:pt idx="5">
                  <c:v>Interlake (1,2,t)</c:v>
                </c:pt>
                <c:pt idx="6">
                  <c:v>North Eastman (1,2,t)</c:v>
                </c:pt>
                <c:pt idx="7">
                  <c:v>Parkland (1,2,t)</c:v>
                </c:pt>
                <c:pt idx="8">
                  <c:v>Churchill</c:v>
                </c:pt>
                <c:pt idx="9">
                  <c:v>Nor-Man</c:v>
                </c:pt>
                <c:pt idx="10">
                  <c:v>Burntwood (1,t)</c:v>
                </c:pt>
                <c:pt idx="12">
                  <c:v>Rural South (1,2,t)</c:v>
                </c:pt>
                <c:pt idx="13">
                  <c:v>Mid (1,2,t)</c:v>
                </c:pt>
                <c:pt idx="14">
                  <c:v>North (1,t)</c:v>
                </c:pt>
                <c:pt idx="15">
                  <c:v>Manitoba (t)</c:v>
                </c:pt>
              </c:strCache>
            </c:strRef>
          </c:cat>
          <c:val>
            <c:numRef>
              <c:f>'rha graph data'!$I$4:$I$19</c:f>
              <c:numCache>
                <c:ptCount val="16"/>
                <c:pt idx="0">
                  <c:v>0.204208684</c:v>
                </c:pt>
                <c:pt idx="1">
                  <c:v>0.188538944</c:v>
                </c:pt>
                <c:pt idx="2">
                  <c:v>0.188049622</c:v>
                </c:pt>
                <c:pt idx="3">
                  <c:v>0.219895879</c:v>
                </c:pt>
                <c:pt idx="4">
                  <c:v>0.234327763</c:v>
                </c:pt>
                <c:pt idx="5">
                  <c:v>0.205701942</c:v>
                </c:pt>
                <c:pt idx="6">
                  <c:v>0.204945996</c:v>
                </c:pt>
                <c:pt idx="7">
                  <c:v>0.193001419</c:v>
                </c:pt>
                <c:pt idx="8">
                  <c:v>0.23209717</c:v>
                </c:pt>
                <c:pt idx="9">
                  <c:v>0.234562061</c:v>
                </c:pt>
                <c:pt idx="10">
                  <c:v>0.281706511</c:v>
                </c:pt>
                <c:pt idx="12">
                  <c:v>0.194826466</c:v>
                </c:pt>
                <c:pt idx="13">
                  <c:v>0.201682836</c:v>
                </c:pt>
                <c:pt idx="14">
                  <c:v>0.260578903</c:v>
                </c:pt>
                <c:pt idx="15">
                  <c:v>0.224191205</c:v>
                </c:pt>
              </c:numCache>
            </c:numRef>
          </c:val>
        </c:ser>
        <c:ser>
          <c:idx val="2"/>
          <c:order val="2"/>
          <c:tx>
            <c:strRef>
              <c:f>'rha graph data'!$J$3</c:f>
              <c:strCache>
                <c:ptCount val="1"/>
                <c:pt idx="0">
                  <c:v> 2001/02-2005/06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'rha graph data'!$A$4:$A$19</c:f>
              <c:strCache>
                <c:ptCount val="16"/>
                <c:pt idx="0">
                  <c:v>South Eastman (1,2,t)</c:v>
                </c:pt>
                <c:pt idx="1">
                  <c:v>Central (1,2,t)</c:v>
                </c:pt>
                <c:pt idx="2">
                  <c:v>Assiniboine (1,2,t)</c:v>
                </c:pt>
                <c:pt idx="3">
                  <c:v>Brandon (2,t)</c:v>
                </c:pt>
                <c:pt idx="4">
                  <c:v>Winnipeg (t)</c:v>
                </c:pt>
                <c:pt idx="5">
                  <c:v>Interlake (1,2,t)</c:v>
                </c:pt>
                <c:pt idx="6">
                  <c:v>North Eastman (1,2,t)</c:v>
                </c:pt>
                <c:pt idx="7">
                  <c:v>Parkland (1,2,t)</c:v>
                </c:pt>
                <c:pt idx="8">
                  <c:v>Churchill</c:v>
                </c:pt>
                <c:pt idx="9">
                  <c:v>Nor-Man</c:v>
                </c:pt>
                <c:pt idx="10">
                  <c:v>Burntwood (1,t)</c:v>
                </c:pt>
                <c:pt idx="12">
                  <c:v>Rural South (1,2,t)</c:v>
                </c:pt>
                <c:pt idx="13">
                  <c:v>Mid (1,2,t)</c:v>
                </c:pt>
                <c:pt idx="14">
                  <c:v>North (1,t)</c:v>
                </c:pt>
                <c:pt idx="15">
                  <c:v>Manitoba (t)</c:v>
                </c:pt>
              </c:strCache>
            </c:strRef>
          </c:cat>
          <c:val>
            <c:numRef>
              <c:f>'rha graph data'!$J$4:$J$19</c:f>
              <c:numCache>
                <c:ptCount val="16"/>
                <c:pt idx="0">
                  <c:v>0.221638826</c:v>
                </c:pt>
                <c:pt idx="1">
                  <c:v>0.203337103</c:v>
                </c:pt>
                <c:pt idx="2">
                  <c:v>0.203559057</c:v>
                </c:pt>
                <c:pt idx="3">
                  <c:v>0.267777118</c:v>
                </c:pt>
                <c:pt idx="4">
                  <c:v>0.255771604</c:v>
                </c:pt>
                <c:pt idx="5">
                  <c:v>0.215771538</c:v>
                </c:pt>
                <c:pt idx="6">
                  <c:v>0.220067333</c:v>
                </c:pt>
                <c:pt idx="7">
                  <c:v>0.215037871</c:v>
                </c:pt>
                <c:pt idx="8">
                  <c:v>0.225988166</c:v>
                </c:pt>
                <c:pt idx="9">
                  <c:v>0.236927791</c:v>
                </c:pt>
                <c:pt idx="10">
                  <c:v>0.249797441</c:v>
                </c:pt>
                <c:pt idx="12">
                  <c:v>0.210295773</c:v>
                </c:pt>
                <c:pt idx="13">
                  <c:v>0.217029558</c:v>
                </c:pt>
                <c:pt idx="14">
                  <c:v>0.242736061</c:v>
                </c:pt>
                <c:pt idx="15">
                  <c:v>0.243492094</c:v>
                </c:pt>
              </c:numCache>
            </c:numRef>
          </c:val>
        </c:ser>
        <c:ser>
          <c:idx val="3"/>
          <c:order val="3"/>
          <c:tx>
            <c:strRef>
              <c:f>'rha graph data'!$K$3</c:f>
              <c:strCache>
                <c:ptCount val="1"/>
                <c:pt idx="0">
                  <c:v>MB Avg 2001/02-2005/06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2001/02-2005/06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'rha graph data'!$A$4:$A$19</c:f>
              <c:strCache>
                <c:ptCount val="16"/>
                <c:pt idx="0">
                  <c:v>South Eastman (1,2,t)</c:v>
                </c:pt>
                <c:pt idx="1">
                  <c:v>Central (1,2,t)</c:v>
                </c:pt>
                <c:pt idx="2">
                  <c:v>Assiniboine (1,2,t)</c:v>
                </c:pt>
                <c:pt idx="3">
                  <c:v>Brandon (2,t)</c:v>
                </c:pt>
                <c:pt idx="4">
                  <c:v>Winnipeg (t)</c:v>
                </c:pt>
                <c:pt idx="5">
                  <c:v>Interlake (1,2,t)</c:v>
                </c:pt>
                <c:pt idx="6">
                  <c:v>North Eastman (1,2,t)</c:v>
                </c:pt>
                <c:pt idx="7">
                  <c:v>Parkland (1,2,t)</c:v>
                </c:pt>
                <c:pt idx="8">
                  <c:v>Churchill</c:v>
                </c:pt>
                <c:pt idx="9">
                  <c:v>Nor-Man</c:v>
                </c:pt>
                <c:pt idx="10">
                  <c:v>Burntwood (1,t)</c:v>
                </c:pt>
                <c:pt idx="12">
                  <c:v>Rural South (1,2,t)</c:v>
                </c:pt>
                <c:pt idx="13">
                  <c:v>Mid (1,2,t)</c:v>
                </c:pt>
                <c:pt idx="14">
                  <c:v>North (1,t)</c:v>
                </c:pt>
                <c:pt idx="15">
                  <c:v>Manitoba (t)</c:v>
                </c:pt>
              </c:strCache>
            </c:strRef>
          </c:cat>
          <c:val>
            <c:numRef>
              <c:f>'rha graph data'!$K$4:$K$19</c:f>
              <c:numCache>
                <c:ptCount val="16"/>
                <c:pt idx="0">
                  <c:v>0.243492094</c:v>
                </c:pt>
                <c:pt idx="1">
                  <c:v>0.243492094</c:v>
                </c:pt>
                <c:pt idx="2">
                  <c:v>0.243492094</c:v>
                </c:pt>
                <c:pt idx="3">
                  <c:v>0.243492094</c:v>
                </c:pt>
                <c:pt idx="4">
                  <c:v>0.243492094</c:v>
                </c:pt>
                <c:pt idx="5">
                  <c:v>0.243492094</c:v>
                </c:pt>
                <c:pt idx="6">
                  <c:v>0.243492094</c:v>
                </c:pt>
                <c:pt idx="7">
                  <c:v>0.243492094</c:v>
                </c:pt>
                <c:pt idx="8">
                  <c:v>0.243492094</c:v>
                </c:pt>
                <c:pt idx="9">
                  <c:v>0.243492094</c:v>
                </c:pt>
                <c:pt idx="10">
                  <c:v>0.243492094</c:v>
                </c:pt>
                <c:pt idx="12">
                  <c:v>0.243492094</c:v>
                </c:pt>
                <c:pt idx="13">
                  <c:v>0.243492094</c:v>
                </c:pt>
                <c:pt idx="14">
                  <c:v>0.243492094</c:v>
                </c:pt>
                <c:pt idx="15">
                  <c:v>0.243492094</c:v>
                </c:pt>
              </c:numCache>
            </c:numRef>
          </c:val>
        </c:ser>
        <c:gapWidth val="0"/>
        <c:axId val="36614992"/>
        <c:axId val="61099473"/>
      </c:barChart>
      <c:catAx>
        <c:axId val="3661499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1099473"/>
        <c:crosses val="autoZero"/>
        <c:auto val="1"/>
        <c:lblOffset val="100"/>
        <c:tickLblSkip val="1"/>
        <c:noMultiLvlLbl val="0"/>
      </c:catAx>
      <c:valAx>
        <c:axId val="61099473"/>
        <c:scaling>
          <c:orientation val="minMax"/>
          <c:max val="0.5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crossAx val="36614992"/>
        <c:crosses val="max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66"/>
          <c:y val="0.092"/>
          <c:w val="0.283"/>
          <c:h val="0.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825"/>
          <c:w val="0.98675"/>
          <c:h val="0.95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'district graph data'!$H$3</c:f>
              <c:strCache>
                <c:ptCount val="1"/>
                <c:pt idx="0">
                  <c:v>MB Avg 1996/97-2000/01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1996/97-2000/01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'district graph data'!$A$4:$A$65</c:f>
              <c:strCache>
                <c:ptCount val="62"/>
                <c:pt idx="0">
                  <c:v>SE Northern</c:v>
                </c:pt>
                <c:pt idx="1">
                  <c:v>SE Central (t)</c:v>
                </c:pt>
                <c:pt idx="2">
                  <c:v>SE Western (2)</c:v>
                </c:pt>
                <c:pt idx="3">
                  <c:v>SE Southern (2)</c:v>
                </c:pt>
                <c:pt idx="5">
                  <c:v>CE Altona (1,2)</c:v>
                </c:pt>
                <c:pt idx="6">
                  <c:v>CE Cartier/SFX (2)</c:v>
                </c:pt>
                <c:pt idx="7">
                  <c:v>CE Louise/Pembina (1,2)</c:v>
                </c:pt>
                <c:pt idx="8">
                  <c:v>CE Morden/Winkler (1,2,t)</c:v>
                </c:pt>
                <c:pt idx="9">
                  <c:v>CE Carman (2)</c:v>
                </c:pt>
                <c:pt idx="10">
                  <c:v>CE Red River (1,2)</c:v>
                </c:pt>
                <c:pt idx="11">
                  <c:v>CE Swan Lake (1)</c:v>
                </c:pt>
                <c:pt idx="12">
                  <c:v>CE Portage (1,2)</c:v>
                </c:pt>
                <c:pt idx="13">
                  <c:v>CE Seven Regions (1,2)</c:v>
                </c:pt>
                <c:pt idx="15">
                  <c:v>AS East 2 (1,2)</c:v>
                </c:pt>
                <c:pt idx="16">
                  <c:v>AS West 1 (1,t)</c:v>
                </c:pt>
                <c:pt idx="17">
                  <c:v>AS North 1 (1,2)</c:v>
                </c:pt>
                <c:pt idx="18">
                  <c:v>AS West 2 (1,2)</c:v>
                </c:pt>
                <c:pt idx="19">
                  <c:v>AS East 1 (1,2)</c:v>
                </c:pt>
                <c:pt idx="20">
                  <c:v>AS North 2 (1,t)</c:v>
                </c:pt>
                <c:pt idx="22">
                  <c:v>BDN Rural (1,t)</c:v>
                </c:pt>
                <c:pt idx="23">
                  <c:v>BDN Southeast (t)</c:v>
                </c:pt>
                <c:pt idx="24">
                  <c:v>BDN West (t)</c:v>
                </c:pt>
                <c:pt idx="25">
                  <c:v>BDN Southwest (1,t)</c:v>
                </c:pt>
                <c:pt idx="26">
                  <c:v>BDN North End (t)</c:v>
                </c:pt>
                <c:pt idx="27">
                  <c:v>BDN East (2,t)</c:v>
                </c:pt>
                <c:pt idx="28">
                  <c:v>BDN Central (1,2,t)</c:v>
                </c:pt>
                <c:pt idx="30">
                  <c:v>IL Southwest</c:v>
                </c:pt>
                <c:pt idx="31">
                  <c:v>IL Northeast (2)</c:v>
                </c:pt>
                <c:pt idx="32">
                  <c:v>IL Southeast</c:v>
                </c:pt>
                <c:pt idx="33">
                  <c:v>IL Northwest (1,t)</c:v>
                </c:pt>
                <c:pt idx="35">
                  <c:v>NE Iron Rose (1,t)</c:v>
                </c:pt>
                <c:pt idx="36">
                  <c:v>NE Springfield (1,2)</c:v>
                </c:pt>
                <c:pt idx="37">
                  <c:v>NE Winnipeg River</c:v>
                </c:pt>
                <c:pt idx="38">
                  <c:v>NE Brokenhead (1,t)</c:v>
                </c:pt>
                <c:pt idx="39">
                  <c:v>NE Blue Water</c:v>
                </c:pt>
                <c:pt idx="40">
                  <c:v>NE Northern Remote</c:v>
                </c:pt>
                <c:pt idx="42">
                  <c:v>PL West (1,2,t)</c:v>
                </c:pt>
                <c:pt idx="43">
                  <c:v>PL East (1,2)</c:v>
                </c:pt>
                <c:pt idx="44">
                  <c:v>PL Central (t)</c:v>
                </c:pt>
                <c:pt idx="45">
                  <c:v>PL North</c:v>
                </c:pt>
                <c:pt idx="47">
                  <c:v>NM F Flon/Snow L/Cran (2)</c:v>
                </c:pt>
                <c:pt idx="48">
                  <c:v>NM The Pas/OCN/Kelsey (1)</c:v>
                </c:pt>
                <c:pt idx="49">
                  <c:v>NM Nor-Man Other</c:v>
                </c:pt>
                <c:pt idx="51">
                  <c:v>BW Thompson (1,t)</c:v>
                </c:pt>
                <c:pt idx="52">
                  <c:v>BW Gillam/Fox Lake (2,t)</c:v>
                </c:pt>
                <c:pt idx="53">
                  <c:v>BW Lynn/Leaf/SIL (1)</c:v>
                </c:pt>
                <c:pt idx="54">
                  <c:v>BW Thick Por/Pik/Wab (1)</c:v>
                </c:pt>
                <c:pt idx="55">
                  <c:v>BW Oxford H &amp; Gods (1,2)</c:v>
                </c:pt>
                <c:pt idx="56">
                  <c:v>BW Cross Lake (1,t)</c:v>
                </c:pt>
                <c:pt idx="57">
                  <c:v>BW Tad/Broch/Lac Br (1,2)</c:v>
                </c:pt>
                <c:pt idx="58">
                  <c:v>BW Norway House (1,t)</c:v>
                </c:pt>
                <c:pt idx="59">
                  <c:v>BW Island Lake (1,2)</c:v>
                </c:pt>
                <c:pt idx="60">
                  <c:v>BW Sha/York/Split/War (1,2,t)</c:v>
                </c:pt>
                <c:pt idx="61">
                  <c:v>BW Nelson House (1,2,t)</c:v>
                </c:pt>
              </c:strCache>
            </c:strRef>
          </c:cat>
          <c:val>
            <c:numRef>
              <c:f>'district graph data'!$H$4:$H$65</c:f>
              <c:numCache>
                <c:ptCount val="62"/>
                <c:pt idx="0">
                  <c:v>0.224191205</c:v>
                </c:pt>
                <c:pt idx="1">
                  <c:v>0.224191205</c:v>
                </c:pt>
                <c:pt idx="2">
                  <c:v>0.224191205</c:v>
                </c:pt>
                <c:pt idx="3">
                  <c:v>0.224191205</c:v>
                </c:pt>
                <c:pt idx="5">
                  <c:v>0.224191205</c:v>
                </c:pt>
                <c:pt idx="6">
                  <c:v>0.224191205</c:v>
                </c:pt>
                <c:pt idx="7">
                  <c:v>0.224191205</c:v>
                </c:pt>
                <c:pt idx="8">
                  <c:v>0.224191205</c:v>
                </c:pt>
                <c:pt idx="9">
                  <c:v>0.224191205</c:v>
                </c:pt>
                <c:pt idx="10">
                  <c:v>0.224191205</c:v>
                </c:pt>
                <c:pt idx="11">
                  <c:v>0.224191205</c:v>
                </c:pt>
                <c:pt idx="12">
                  <c:v>0.224191205</c:v>
                </c:pt>
                <c:pt idx="13">
                  <c:v>0.224191205</c:v>
                </c:pt>
                <c:pt idx="15">
                  <c:v>0.224191205</c:v>
                </c:pt>
                <c:pt idx="16">
                  <c:v>0.224191205</c:v>
                </c:pt>
                <c:pt idx="17">
                  <c:v>0.224191205</c:v>
                </c:pt>
                <c:pt idx="18">
                  <c:v>0.224191205</c:v>
                </c:pt>
                <c:pt idx="19">
                  <c:v>0.224191205</c:v>
                </c:pt>
                <c:pt idx="20">
                  <c:v>0.224191205</c:v>
                </c:pt>
                <c:pt idx="22">
                  <c:v>0.224191205</c:v>
                </c:pt>
                <c:pt idx="23">
                  <c:v>0.224191205</c:v>
                </c:pt>
                <c:pt idx="24">
                  <c:v>0.224191205</c:v>
                </c:pt>
                <c:pt idx="25">
                  <c:v>0.224191205</c:v>
                </c:pt>
                <c:pt idx="26">
                  <c:v>0.224191205</c:v>
                </c:pt>
                <c:pt idx="27">
                  <c:v>0.224191205</c:v>
                </c:pt>
                <c:pt idx="28">
                  <c:v>0.224191205</c:v>
                </c:pt>
                <c:pt idx="30">
                  <c:v>0.224191205</c:v>
                </c:pt>
                <c:pt idx="31">
                  <c:v>0.224191205</c:v>
                </c:pt>
                <c:pt idx="32">
                  <c:v>0.224191205</c:v>
                </c:pt>
                <c:pt idx="33">
                  <c:v>0.224191205</c:v>
                </c:pt>
                <c:pt idx="35">
                  <c:v>0.224191205</c:v>
                </c:pt>
                <c:pt idx="36">
                  <c:v>0.224191205</c:v>
                </c:pt>
                <c:pt idx="37">
                  <c:v>0.224191205</c:v>
                </c:pt>
                <c:pt idx="38">
                  <c:v>0.224191205</c:v>
                </c:pt>
                <c:pt idx="39">
                  <c:v>0.224191205</c:v>
                </c:pt>
                <c:pt idx="40">
                  <c:v>0.224191205</c:v>
                </c:pt>
                <c:pt idx="42">
                  <c:v>0.224191205</c:v>
                </c:pt>
                <c:pt idx="43">
                  <c:v>0.224191205</c:v>
                </c:pt>
                <c:pt idx="44">
                  <c:v>0.224191205</c:v>
                </c:pt>
                <c:pt idx="45">
                  <c:v>0.224191205</c:v>
                </c:pt>
                <c:pt idx="47">
                  <c:v>0.224191205</c:v>
                </c:pt>
                <c:pt idx="48">
                  <c:v>0.224191205</c:v>
                </c:pt>
                <c:pt idx="49">
                  <c:v>0.224191205</c:v>
                </c:pt>
                <c:pt idx="51">
                  <c:v>0.224191205</c:v>
                </c:pt>
                <c:pt idx="52">
                  <c:v>0.224191205</c:v>
                </c:pt>
                <c:pt idx="53">
                  <c:v>0.224191205</c:v>
                </c:pt>
                <c:pt idx="54">
                  <c:v>0.224191205</c:v>
                </c:pt>
                <c:pt idx="55">
                  <c:v>0.224191205</c:v>
                </c:pt>
                <c:pt idx="56">
                  <c:v>0.224191205</c:v>
                </c:pt>
                <c:pt idx="57">
                  <c:v>0.224191205</c:v>
                </c:pt>
                <c:pt idx="58">
                  <c:v>0.224191205</c:v>
                </c:pt>
                <c:pt idx="59">
                  <c:v>0.224191205</c:v>
                </c:pt>
                <c:pt idx="60">
                  <c:v>0.224191205</c:v>
                </c:pt>
                <c:pt idx="61">
                  <c:v>0.224191205</c:v>
                </c:pt>
              </c:numCache>
            </c:numRef>
          </c:val>
        </c:ser>
        <c:ser>
          <c:idx val="1"/>
          <c:order val="1"/>
          <c:tx>
            <c:strRef>
              <c:f>'district graph data'!$I$3</c:f>
              <c:strCache>
                <c:ptCount val="1"/>
                <c:pt idx="0">
                  <c:v>1996/97-2000/01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'district graph data'!$A$4:$A$65</c:f>
              <c:strCache>
                <c:ptCount val="62"/>
                <c:pt idx="0">
                  <c:v>SE Northern</c:v>
                </c:pt>
                <c:pt idx="1">
                  <c:v>SE Central (t)</c:v>
                </c:pt>
                <c:pt idx="2">
                  <c:v>SE Western (2)</c:v>
                </c:pt>
                <c:pt idx="3">
                  <c:v>SE Southern (2)</c:v>
                </c:pt>
                <c:pt idx="5">
                  <c:v>CE Altona (1,2)</c:v>
                </c:pt>
                <c:pt idx="6">
                  <c:v>CE Cartier/SFX (2)</c:v>
                </c:pt>
                <c:pt idx="7">
                  <c:v>CE Louise/Pembina (1,2)</c:v>
                </c:pt>
                <c:pt idx="8">
                  <c:v>CE Morden/Winkler (1,2,t)</c:v>
                </c:pt>
                <c:pt idx="9">
                  <c:v>CE Carman (2)</c:v>
                </c:pt>
                <c:pt idx="10">
                  <c:v>CE Red River (1,2)</c:v>
                </c:pt>
                <c:pt idx="11">
                  <c:v>CE Swan Lake (1)</c:v>
                </c:pt>
                <c:pt idx="12">
                  <c:v>CE Portage (1,2)</c:v>
                </c:pt>
                <c:pt idx="13">
                  <c:v>CE Seven Regions (1,2)</c:v>
                </c:pt>
                <c:pt idx="15">
                  <c:v>AS East 2 (1,2)</c:v>
                </c:pt>
                <c:pt idx="16">
                  <c:v>AS West 1 (1,t)</c:v>
                </c:pt>
                <c:pt idx="17">
                  <c:v>AS North 1 (1,2)</c:v>
                </c:pt>
                <c:pt idx="18">
                  <c:v>AS West 2 (1,2)</c:v>
                </c:pt>
                <c:pt idx="19">
                  <c:v>AS East 1 (1,2)</c:v>
                </c:pt>
                <c:pt idx="20">
                  <c:v>AS North 2 (1,t)</c:v>
                </c:pt>
                <c:pt idx="22">
                  <c:v>BDN Rural (1,t)</c:v>
                </c:pt>
                <c:pt idx="23">
                  <c:v>BDN Southeast (t)</c:v>
                </c:pt>
                <c:pt idx="24">
                  <c:v>BDN West (t)</c:v>
                </c:pt>
                <c:pt idx="25">
                  <c:v>BDN Southwest (1,t)</c:v>
                </c:pt>
                <c:pt idx="26">
                  <c:v>BDN North End (t)</c:v>
                </c:pt>
                <c:pt idx="27">
                  <c:v>BDN East (2,t)</c:v>
                </c:pt>
                <c:pt idx="28">
                  <c:v>BDN Central (1,2,t)</c:v>
                </c:pt>
                <c:pt idx="30">
                  <c:v>IL Southwest</c:v>
                </c:pt>
                <c:pt idx="31">
                  <c:v>IL Northeast (2)</c:v>
                </c:pt>
                <c:pt idx="32">
                  <c:v>IL Southeast</c:v>
                </c:pt>
                <c:pt idx="33">
                  <c:v>IL Northwest (1,t)</c:v>
                </c:pt>
                <c:pt idx="35">
                  <c:v>NE Iron Rose (1,t)</c:v>
                </c:pt>
                <c:pt idx="36">
                  <c:v>NE Springfield (1,2)</c:v>
                </c:pt>
                <c:pt idx="37">
                  <c:v>NE Winnipeg River</c:v>
                </c:pt>
                <c:pt idx="38">
                  <c:v>NE Brokenhead (1,t)</c:v>
                </c:pt>
                <c:pt idx="39">
                  <c:v>NE Blue Water</c:v>
                </c:pt>
                <c:pt idx="40">
                  <c:v>NE Northern Remote</c:v>
                </c:pt>
                <c:pt idx="42">
                  <c:v>PL West (1,2,t)</c:v>
                </c:pt>
                <c:pt idx="43">
                  <c:v>PL East (1,2)</c:v>
                </c:pt>
                <c:pt idx="44">
                  <c:v>PL Central (t)</c:v>
                </c:pt>
                <c:pt idx="45">
                  <c:v>PL North</c:v>
                </c:pt>
                <c:pt idx="47">
                  <c:v>NM F Flon/Snow L/Cran (2)</c:v>
                </c:pt>
                <c:pt idx="48">
                  <c:v>NM The Pas/OCN/Kelsey (1)</c:v>
                </c:pt>
                <c:pt idx="49">
                  <c:v>NM Nor-Man Other</c:v>
                </c:pt>
                <c:pt idx="51">
                  <c:v>BW Thompson (1,t)</c:v>
                </c:pt>
                <c:pt idx="52">
                  <c:v>BW Gillam/Fox Lake (2,t)</c:v>
                </c:pt>
                <c:pt idx="53">
                  <c:v>BW Lynn/Leaf/SIL (1)</c:v>
                </c:pt>
                <c:pt idx="54">
                  <c:v>BW Thick Por/Pik/Wab (1)</c:v>
                </c:pt>
                <c:pt idx="55">
                  <c:v>BW Oxford H &amp; Gods (1,2)</c:v>
                </c:pt>
                <c:pt idx="56">
                  <c:v>BW Cross Lake (1,t)</c:v>
                </c:pt>
                <c:pt idx="57">
                  <c:v>BW Tad/Broch/Lac Br (1,2)</c:v>
                </c:pt>
                <c:pt idx="58">
                  <c:v>BW Norway House (1,t)</c:v>
                </c:pt>
                <c:pt idx="59">
                  <c:v>BW Island Lake (1,2)</c:v>
                </c:pt>
                <c:pt idx="60">
                  <c:v>BW Sha/York/Split/War (1,2,t)</c:v>
                </c:pt>
                <c:pt idx="61">
                  <c:v>BW Nelson House (1,2,t)</c:v>
                </c:pt>
              </c:strCache>
            </c:strRef>
          </c:cat>
          <c:val>
            <c:numRef>
              <c:f>'district graph data'!$I$4:$I$65</c:f>
              <c:numCache>
                <c:ptCount val="62"/>
                <c:pt idx="0">
                  <c:v>0.219520855</c:v>
                </c:pt>
                <c:pt idx="1">
                  <c:v>0.203221248</c:v>
                </c:pt>
                <c:pt idx="2">
                  <c:v>0.198447015</c:v>
                </c:pt>
                <c:pt idx="3">
                  <c:v>0.196298579</c:v>
                </c:pt>
                <c:pt idx="5">
                  <c:v>0.155852988</c:v>
                </c:pt>
                <c:pt idx="6">
                  <c:v>0.19329624</c:v>
                </c:pt>
                <c:pt idx="7">
                  <c:v>0.1667959</c:v>
                </c:pt>
                <c:pt idx="8">
                  <c:v>0.179520931</c:v>
                </c:pt>
                <c:pt idx="9">
                  <c:v>0.199593863</c:v>
                </c:pt>
                <c:pt idx="10">
                  <c:v>0.182141909</c:v>
                </c:pt>
                <c:pt idx="11">
                  <c:v>0.261865391</c:v>
                </c:pt>
                <c:pt idx="12">
                  <c:v>0.196553808</c:v>
                </c:pt>
                <c:pt idx="13">
                  <c:v>0.188989634</c:v>
                </c:pt>
                <c:pt idx="15">
                  <c:v>0.183953411</c:v>
                </c:pt>
                <c:pt idx="16">
                  <c:v>0.189188833</c:v>
                </c:pt>
                <c:pt idx="17">
                  <c:v>0.194556526</c:v>
                </c:pt>
                <c:pt idx="18">
                  <c:v>0.189200797</c:v>
                </c:pt>
                <c:pt idx="19">
                  <c:v>0.18961677</c:v>
                </c:pt>
                <c:pt idx="20">
                  <c:v>0.186648208</c:v>
                </c:pt>
                <c:pt idx="22">
                  <c:v>0.165064435</c:v>
                </c:pt>
                <c:pt idx="23">
                  <c:v>0.229907132</c:v>
                </c:pt>
                <c:pt idx="24">
                  <c:v>0.200009742</c:v>
                </c:pt>
                <c:pt idx="25">
                  <c:v>0.192325581</c:v>
                </c:pt>
                <c:pt idx="26">
                  <c:v>0.235478419</c:v>
                </c:pt>
                <c:pt idx="27">
                  <c:v>0.232107068</c:v>
                </c:pt>
                <c:pt idx="28">
                  <c:v>0.281669503</c:v>
                </c:pt>
                <c:pt idx="30">
                  <c:v>0.219253629</c:v>
                </c:pt>
                <c:pt idx="31">
                  <c:v>0.200343668</c:v>
                </c:pt>
                <c:pt idx="32">
                  <c:v>0.209018316</c:v>
                </c:pt>
                <c:pt idx="33">
                  <c:v>0.183221496</c:v>
                </c:pt>
                <c:pt idx="35">
                  <c:v>0.178459094</c:v>
                </c:pt>
                <c:pt idx="36">
                  <c:v>0.194665988</c:v>
                </c:pt>
                <c:pt idx="37">
                  <c:v>0.205896701</c:v>
                </c:pt>
                <c:pt idx="38">
                  <c:v>0.191687227</c:v>
                </c:pt>
                <c:pt idx="39">
                  <c:v>0.246264202</c:v>
                </c:pt>
                <c:pt idx="40">
                  <c:v>0.202958285</c:v>
                </c:pt>
                <c:pt idx="42">
                  <c:v>0.151077405</c:v>
                </c:pt>
                <c:pt idx="43">
                  <c:v>0.187006285</c:v>
                </c:pt>
                <c:pt idx="44">
                  <c:v>0.199493942</c:v>
                </c:pt>
                <c:pt idx="45">
                  <c:v>0.206823444</c:v>
                </c:pt>
                <c:pt idx="47">
                  <c:v>0.195420271</c:v>
                </c:pt>
                <c:pt idx="48">
                  <c:v>0.271782008</c:v>
                </c:pt>
                <c:pt idx="49">
                  <c:v>0.218200475</c:v>
                </c:pt>
                <c:pt idx="51">
                  <c:v>0.273315009</c:v>
                </c:pt>
                <c:pt idx="52">
                  <c:v>0.225962665</c:v>
                </c:pt>
                <c:pt idx="53">
                  <c:v>0.308002844</c:v>
                </c:pt>
                <c:pt idx="54">
                  <c:v>0.323577982</c:v>
                </c:pt>
                <c:pt idx="55">
                  <c:v>0.33068593</c:v>
                </c:pt>
                <c:pt idx="56">
                  <c:v>0.309948696</c:v>
                </c:pt>
                <c:pt idx="57">
                  <c:v>0.340858181</c:v>
                </c:pt>
                <c:pt idx="58">
                  <c:v>0.289842504</c:v>
                </c:pt>
                <c:pt idx="59">
                  <c:v>0.169424103</c:v>
                </c:pt>
                <c:pt idx="60">
                  <c:v>0.362234856</c:v>
                </c:pt>
                <c:pt idx="61">
                  <c:v>0.443704796</c:v>
                </c:pt>
              </c:numCache>
            </c:numRef>
          </c:val>
        </c:ser>
        <c:ser>
          <c:idx val="2"/>
          <c:order val="2"/>
          <c:tx>
            <c:strRef>
              <c:f>'district graph data'!$J$3</c:f>
              <c:strCache>
                <c:ptCount val="1"/>
                <c:pt idx="0">
                  <c:v> 2001/02-2005/06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'district graph data'!$A$4:$A$65</c:f>
              <c:strCache>
                <c:ptCount val="62"/>
                <c:pt idx="0">
                  <c:v>SE Northern</c:v>
                </c:pt>
                <c:pt idx="1">
                  <c:v>SE Central (t)</c:v>
                </c:pt>
                <c:pt idx="2">
                  <c:v>SE Western (2)</c:v>
                </c:pt>
                <c:pt idx="3">
                  <c:v>SE Southern (2)</c:v>
                </c:pt>
                <c:pt idx="5">
                  <c:v>CE Altona (1,2)</c:v>
                </c:pt>
                <c:pt idx="6">
                  <c:v>CE Cartier/SFX (2)</c:v>
                </c:pt>
                <c:pt idx="7">
                  <c:v>CE Louise/Pembina (1,2)</c:v>
                </c:pt>
                <c:pt idx="8">
                  <c:v>CE Morden/Winkler (1,2,t)</c:v>
                </c:pt>
                <c:pt idx="9">
                  <c:v>CE Carman (2)</c:v>
                </c:pt>
                <c:pt idx="10">
                  <c:v>CE Red River (1,2)</c:v>
                </c:pt>
                <c:pt idx="11">
                  <c:v>CE Swan Lake (1)</c:v>
                </c:pt>
                <c:pt idx="12">
                  <c:v>CE Portage (1,2)</c:v>
                </c:pt>
                <c:pt idx="13">
                  <c:v>CE Seven Regions (1,2)</c:v>
                </c:pt>
                <c:pt idx="15">
                  <c:v>AS East 2 (1,2)</c:v>
                </c:pt>
                <c:pt idx="16">
                  <c:v>AS West 1 (1,t)</c:v>
                </c:pt>
                <c:pt idx="17">
                  <c:v>AS North 1 (1,2)</c:v>
                </c:pt>
                <c:pt idx="18">
                  <c:v>AS West 2 (1,2)</c:v>
                </c:pt>
                <c:pt idx="19">
                  <c:v>AS East 1 (1,2)</c:v>
                </c:pt>
                <c:pt idx="20">
                  <c:v>AS North 2 (1,t)</c:v>
                </c:pt>
                <c:pt idx="22">
                  <c:v>BDN Rural (1,t)</c:v>
                </c:pt>
                <c:pt idx="23">
                  <c:v>BDN Southeast (t)</c:v>
                </c:pt>
                <c:pt idx="24">
                  <c:v>BDN West (t)</c:v>
                </c:pt>
                <c:pt idx="25">
                  <c:v>BDN Southwest (1,t)</c:v>
                </c:pt>
                <c:pt idx="26">
                  <c:v>BDN North End (t)</c:v>
                </c:pt>
                <c:pt idx="27">
                  <c:v>BDN East (2,t)</c:v>
                </c:pt>
                <c:pt idx="28">
                  <c:v>BDN Central (1,2,t)</c:v>
                </c:pt>
                <c:pt idx="30">
                  <c:v>IL Southwest</c:v>
                </c:pt>
                <c:pt idx="31">
                  <c:v>IL Northeast (2)</c:v>
                </c:pt>
                <c:pt idx="32">
                  <c:v>IL Southeast</c:v>
                </c:pt>
                <c:pt idx="33">
                  <c:v>IL Northwest (1,t)</c:v>
                </c:pt>
                <c:pt idx="35">
                  <c:v>NE Iron Rose (1,t)</c:v>
                </c:pt>
                <c:pt idx="36">
                  <c:v>NE Springfield (1,2)</c:v>
                </c:pt>
                <c:pt idx="37">
                  <c:v>NE Winnipeg River</c:v>
                </c:pt>
                <c:pt idx="38">
                  <c:v>NE Brokenhead (1,t)</c:v>
                </c:pt>
                <c:pt idx="39">
                  <c:v>NE Blue Water</c:v>
                </c:pt>
                <c:pt idx="40">
                  <c:v>NE Northern Remote</c:v>
                </c:pt>
                <c:pt idx="42">
                  <c:v>PL West (1,2,t)</c:v>
                </c:pt>
                <c:pt idx="43">
                  <c:v>PL East (1,2)</c:v>
                </c:pt>
                <c:pt idx="44">
                  <c:v>PL Central (t)</c:v>
                </c:pt>
                <c:pt idx="45">
                  <c:v>PL North</c:v>
                </c:pt>
                <c:pt idx="47">
                  <c:v>NM F Flon/Snow L/Cran (2)</c:v>
                </c:pt>
                <c:pt idx="48">
                  <c:v>NM The Pas/OCN/Kelsey (1)</c:v>
                </c:pt>
                <c:pt idx="49">
                  <c:v>NM Nor-Man Other</c:v>
                </c:pt>
                <c:pt idx="51">
                  <c:v>BW Thompson (1,t)</c:v>
                </c:pt>
                <c:pt idx="52">
                  <c:v>BW Gillam/Fox Lake (2,t)</c:v>
                </c:pt>
                <c:pt idx="53">
                  <c:v>BW Lynn/Leaf/SIL (1)</c:v>
                </c:pt>
                <c:pt idx="54">
                  <c:v>BW Thick Por/Pik/Wab (1)</c:v>
                </c:pt>
                <c:pt idx="55">
                  <c:v>BW Oxford H &amp; Gods (1,2)</c:v>
                </c:pt>
                <c:pt idx="56">
                  <c:v>BW Cross Lake (1,t)</c:v>
                </c:pt>
                <c:pt idx="57">
                  <c:v>BW Tad/Broch/Lac Br (1,2)</c:v>
                </c:pt>
                <c:pt idx="58">
                  <c:v>BW Norway House (1,t)</c:v>
                </c:pt>
                <c:pt idx="59">
                  <c:v>BW Island Lake (1,2)</c:v>
                </c:pt>
                <c:pt idx="60">
                  <c:v>BW Sha/York/Split/War (1,2,t)</c:v>
                </c:pt>
                <c:pt idx="61">
                  <c:v>BW Nelson House (1,2,t)</c:v>
                </c:pt>
              </c:strCache>
            </c:strRef>
          </c:cat>
          <c:val>
            <c:numRef>
              <c:f>'district graph data'!$J$4:$J$65</c:f>
              <c:numCache>
                <c:ptCount val="62"/>
                <c:pt idx="0">
                  <c:v>0.240947414</c:v>
                </c:pt>
                <c:pt idx="1">
                  <c:v>0.228049208</c:v>
                </c:pt>
                <c:pt idx="2">
                  <c:v>0.20542665</c:v>
                </c:pt>
                <c:pt idx="3">
                  <c:v>0.200395693</c:v>
                </c:pt>
                <c:pt idx="5">
                  <c:v>0.172635575</c:v>
                </c:pt>
                <c:pt idx="6">
                  <c:v>0.204911387</c:v>
                </c:pt>
                <c:pt idx="7">
                  <c:v>0.172396315</c:v>
                </c:pt>
                <c:pt idx="8">
                  <c:v>0.211341684</c:v>
                </c:pt>
                <c:pt idx="9">
                  <c:v>0.213307933</c:v>
                </c:pt>
                <c:pt idx="10">
                  <c:v>0.191534042</c:v>
                </c:pt>
                <c:pt idx="11">
                  <c:v>0.270099704</c:v>
                </c:pt>
                <c:pt idx="12">
                  <c:v>0.208705651</c:v>
                </c:pt>
                <c:pt idx="13">
                  <c:v>0.193352815</c:v>
                </c:pt>
                <c:pt idx="15">
                  <c:v>0.191830311</c:v>
                </c:pt>
                <c:pt idx="16">
                  <c:v>0.223181123</c:v>
                </c:pt>
                <c:pt idx="17">
                  <c:v>0.200442906</c:v>
                </c:pt>
                <c:pt idx="18">
                  <c:v>0.195726535</c:v>
                </c:pt>
                <c:pt idx="19">
                  <c:v>0.202530998</c:v>
                </c:pt>
                <c:pt idx="20">
                  <c:v>0.221421123</c:v>
                </c:pt>
                <c:pt idx="22">
                  <c:v>0.213441309</c:v>
                </c:pt>
                <c:pt idx="23">
                  <c:v>0.26555661</c:v>
                </c:pt>
                <c:pt idx="24">
                  <c:v>0.253882427</c:v>
                </c:pt>
                <c:pt idx="25">
                  <c:v>0.233092773</c:v>
                </c:pt>
                <c:pt idx="26">
                  <c:v>0.270056764</c:v>
                </c:pt>
                <c:pt idx="27">
                  <c:v>0.291203548</c:v>
                </c:pt>
                <c:pt idx="28">
                  <c:v>0.329440875</c:v>
                </c:pt>
                <c:pt idx="30">
                  <c:v>0.219192428</c:v>
                </c:pt>
                <c:pt idx="31">
                  <c:v>0.19604794</c:v>
                </c:pt>
                <c:pt idx="32">
                  <c:v>0.22943575</c:v>
                </c:pt>
                <c:pt idx="33">
                  <c:v>0.217595947</c:v>
                </c:pt>
                <c:pt idx="35">
                  <c:v>0.216032814</c:v>
                </c:pt>
                <c:pt idx="36">
                  <c:v>0.196223759</c:v>
                </c:pt>
                <c:pt idx="37">
                  <c:v>0.212797039</c:v>
                </c:pt>
                <c:pt idx="38">
                  <c:v>0.225702897</c:v>
                </c:pt>
                <c:pt idx="39">
                  <c:v>0.266190368</c:v>
                </c:pt>
                <c:pt idx="40">
                  <c:v>0.206413735</c:v>
                </c:pt>
                <c:pt idx="42">
                  <c:v>0.179093616</c:v>
                </c:pt>
                <c:pt idx="43">
                  <c:v>0.208560499</c:v>
                </c:pt>
                <c:pt idx="44">
                  <c:v>0.226751036</c:v>
                </c:pt>
                <c:pt idx="45">
                  <c:v>0.220688426</c:v>
                </c:pt>
                <c:pt idx="47">
                  <c:v>0.198711863</c:v>
                </c:pt>
                <c:pt idx="48">
                  <c:v>0.269364574</c:v>
                </c:pt>
                <c:pt idx="49">
                  <c:v>0.226326147</c:v>
                </c:pt>
                <c:pt idx="51">
                  <c:v>0.232657988</c:v>
                </c:pt>
                <c:pt idx="52">
                  <c:v>0.322324879</c:v>
                </c:pt>
                <c:pt idx="53">
                  <c:v>0.281171398</c:v>
                </c:pt>
                <c:pt idx="54">
                  <c:v>0.272119486</c:v>
                </c:pt>
                <c:pt idx="55">
                  <c:v>0.305397261</c:v>
                </c:pt>
                <c:pt idx="56">
                  <c:v>0.258142853</c:v>
                </c:pt>
                <c:pt idx="57">
                  <c:v>0.330397702</c:v>
                </c:pt>
                <c:pt idx="58">
                  <c:v>0.236368242</c:v>
                </c:pt>
                <c:pt idx="59">
                  <c:v>0.1746685</c:v>
                </c:pt>
                <c:pt idx="60">
                  <c:v>0.305411672</c:v>
                </c:pt>
                <c:pt idx="61">
                  <c:v>0.352940255</c:v>
                </c:pt>
              </c:numCache>
            </c:numRef>
          </c:val>
        </c:ser>
        <c:ser>
          <c:idx val="3"/>
          <c:order val="3"/>
          <c:tx>
            <c:strRef>
              <c:f>'district graph data'!$K$3</c:f>
              <c:strCache>
                <c:ptCount val="1"/>
                <c:pt idx="0">
                  <c:v>MB Avg 2001/02-2005/06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2001/02-2005/06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'district graph data'!$A$4:$A$65</c:f>
              <c:strCache>
                <c:ptCount val="62"/>
                <c:pt idx="0">
                  <c:v>SE Northern</c:v>
                </c:pt>
                <c:pt idx="1">
                  <c:v>SE Central (t)</c:v>
                </c:pt>
                <c:pt idx="2">
                  <c:v>SE Western (2)</c:v>
                </c:pt>
                <c:pt idx="3">
                  <c:v>SE Southern (2)</c:v>
                </c:pt>
                <c:pt idx="5">
                  <c:v>CE Altona (1,2)</c:v>
                </c:pt>
                <c:pt idx="6">
                  <c:v>CE Cartier/SFX (2)</c:v>
                </c:pt>
                <c:pt idx="7">
                  <c:v>CE Louise/Pembina (1,2)</c:v>
                </c:pt>
                <c:pt idx="8">
                  <c:v>CE Morden/Winkler (1,2,t)</c:v>
                </c:pt>
                <c:pt idx="9">
                  <c:v>CE Carman (2)</c:v>
                </c:pt>
                <c:pt idx="10">
                  <c:v>CE Red River (1,2)</c:v>
                </c:pt>
                <c:pt idx="11">
                  <c:v>CE Swan Lake (1)</c:v>
                </c:pt>
                <c:pt idx="12">
                  <c:v>CE Portage (1,2)</c:v>
                </c:pt>
                <c:pt idx="13">
                  <c:v>CE Seven Regions (1,2)</c:v>
                </c:pt>
                <c:pt idx="15">
                  <c:v>AS East 2 (1,2)</c:v>
                </c:pt>
                <c:pt idx="16">
                  <c:v>AS West 1 (1,t)</c:v>
                </c:pt>
                <c:pt idx="17">
                  <c:v>AS North 1 (1,2)</c:v>
                </c:pt>
                <c:pt idx="18">
                  <c:v>AS West 2 (1,2)</c:v>
                </c:pt>
                <c:pt idx="19">
                  <c:v>AS East 1 (1,2)</c:v>
                </c:pt>
                <c:pt idx="20">
                  <c:v>AS North 2 (1,t)</c:v>
                </c:pt>
                <c:pt idx="22">
                  <c:v>BDN Rural (1,t)</c:v>
                </c:pt>
                <c:pt idx="23">
                  <c:v>BDN Southeast (t)</c:v>
                </c:pt>
                <c:pt idx="24">
                  <c:v>BDN West (t)</c:v>
                </c:pt>
                <c:pt idx="25">
                  <c:v>BDN Southwest (1,t)</c:v>
                </c:pt>
                <c:pt idx="26">
                  <c:v>BDN North End (t)</c:v>
                </c:pt>
                <c:pt idx="27">
                  <c:v>BDN East (2,t)</c:v>
                </c:pt>
                <c:pt idx="28">
                  <c:v>BDN Central (1,2,t)</c:v>
                </c:pt>
                <c:pt idx="30">
                  <c:v>IL Southwest</c:v>
                </c:pt>
                <c:pt idx="31">
                  <c:v>IL Northeast (2)</c:v>
                </c:pt>
                <c:pt idx="32">
                  <c:v>IL Southeast</c:v>
                </c:pt>
                <c:pt idx="33">
                  <c:v>IL Northwest (1,t)</c:v>
                </c:pt>
                <c:pt idx="35">
                  <c:v>NE Iron Rose (1,t)</c:v>
                </c:pt>
                <c:pt idx="36">
                  <c:v>NE Springfield (1,2)</c:v>
                </c:pt>
                <c:pt idx="37">
                  <c:v>NE Winnipeg River</c:v>
                </c:pt>
                <c:pt idx="38">
                  <c:v>NE Brokenhead (1,t)</c:v>
                </c:pt>
                <c:pt idx="39">
                  <c:v>NE Blue Water</c:v>
                </c:pt>
                <c:pt idx="40">
                  <c:v>NE Northern Remote</c:v>
                </c:pt>
                <c:pt idx="42">
                  <c:v>PL West (1,2,t)</c:v>
                </c:pt>
                <c:pt idx="43">
                  <c:v>PL East (1,2)</c:v>
                </c:pt>
                <c:pt idx="44">
                  <c:v>PL Central (t)</c:v>
                </c:pt>
                <c:pt idx="45">
                  <c:v>PL North</c:v>
                </c:pt>
                <c:pt idx="47">
                  <c:v>NM F Flon/Snow L/Cran (2)</c:v>
                </c:pt>
                <c:pt idx="48">
                  <c:v>NM The Pas/OCN/Kelsey (1)</c:v>
                </c:pt>
                <c:pt idx="49">
                  <c:v>NM Nor-Man Other</c:v>
                </c:pt>
                <c:pt idx="51">
                  <c:v>BW Thompson (1,t)</c:v>
                </c:pt>
                <c:pt idx="52">
                  <c:v>BW Gillam/Fox Lake (2,t)</c:v>
                </c:pt>
                <c:pt idx="53">
                  <c:v>BW Lynn/Leaf/SIL (1)</c:v>
                </c:pt>
                <c:pt idx="54">
                  <c:v>BW Thick Por/Pik/Wab (1)</c:v>
                </c:pt>
                <c:pt idx="55">
                  <c:v>BW Oxford H &amp; Gods (1,2)</c:v>
                </c:pt>
                <c:pt idx="56">
                  <c:v>BW Cross Lake (1,t)</c:v>
                </c:pt>
                <c:pt idx="57">
                  <c:v>BW Tad/Broch/Lac Br (1,2)</c:v>
                </c:pt>
                <c:pt idx="58">
                  <c:v>BW Norway House (1,t)</c:v>
                </c:pt>
                <c:pt idx="59">
                  <c:v>BW Island Lake (1,2)</c:v>
                </c:pt>
                <c:pt idx="60">
                  <c:v>BW Sha/York/Split/War (1,2,t)</c:v>
                </c:pt>
                <c:pt idx="61">
                  <c:v>BW Nelson House (1,2,t)</c:v>
                </c:pt>
              </c:strCache>
            </c:strRef>
          </c:cat>
          <c:val>
            <c:numRef>
              <c:f>'district graph data'!$K$4:$K$65</c:f>
              <c:numCache>
                <c:ptCount val="62"/>
                <c:pt idx="0">
                  <c:v>0.243492094</c:v>
                </c:pt>
                <c:pt idx="1">
                  <c:v>0.243492094</c:v>
                </c:pt>
                <c:pt idx="2">
                  <c:v>0.243492094</c:v>
                </c:pt>
                <c:pt idx="3">
                  <c:v>0.243492094</c:v>
                </c:pt>
                <c:pt idx="5">
                  <c:v>0.243492094</c:v>
                </c:pt>
                <c:pt idx="6">
                  <c:v>0.243492094</c:v>
                </c:pt>
                <c:pt idx="7">
                  <c:v>0.243492094</c:v>
                </c:pt>
                <c:pt idx="8">
                  <c:v>0.243492094</c:v>
                </c:pt>
                <c:pt idx="9">
                  <c:v>0.243492094</c:v>
                </c:pt>
                <c:pt idx="10">
                  <c:v>0.243492094</c:v>
                </c:pt>
                <c:pt idx="11">
                  <c:v>0.243492094</c:v>
                </c:pt>
                <c:pt idx="12">
                  <c:v>0.243492094</c:v>
                </c:pt>
                <c:pt idx="13">
                  <c:v>0.243492094</c:v>
                </c:pt>
                <c:pt idx="15">
                  <c:v>0.243492094</c:v>
                </c:pt>
                <c:pt idx="16">
                  <c:v>0.243492094</c:v>
                </c:pt>
                <c:pt idx="17">
                  <c:v>0.243492094</c:v>
                </c:pt>
                <c:pt idx="18">
                  <c:v>0.243492094</c:v>
                </c:pt>
                <c:pt idx="19">
                  <c:v>0.243492094</c:v>
                </c:pt>
                <c:pt idx="20">
                  <c:v>0.243492094</c:v>
                </c:pt>
                <c:pt idx="22">
                  <c:v>0.243492094</c:v>
                </c:pt>
                <c:pt idx="23">
                  <c:v>0.243492094</c:v>
                </c:pt>
                <c:pt idx="24">
                  <c:v>0.243492094</c:v>
                </c:pt>
                <c:pt idx="25">
                  <c:v>0.243492094</c:v>
                </c:pt>
                <c:pt idx="26">
                  <c:v>0.243492094</c:v>
                </c:pt>
                <c:pt idx="27">
                  <c:v>0.243492094</c:v>
                </c:pt>
                <c:pt idx="28">
                  <c:v>0.243492094</c:v>
                </c:pt>
                <c:pt idx="30">
                  <c:v>0.243492094</c:v>
                </c:pt>
                <c:pt idx="31">
                  <c:v>0.243492094</c:v>
                </c:pt>
                <c:pt idx="32">
                  <c:v>0.243492094</c:v>
                </c:pt>
                <c:pt idx="33">
                  <c:v>0.243492094</c:v>
                </c:pt>
                <c:pt idx="35">
                  <c:v>0.243492094</c:v>
                </c:pt>
                <c:pt idx="36">
                  <c:v>0.243492094</c:v>
                </c:pt>
                <c:pt idx="37">
                  <c:v>0.243492094</c:v>
                </c:pt>
                <c:pt idx="38">
                  <c:v>0.243492094</c:v>
                </c:pt>
                <c:pt idx="39">
                  <c:v>0.243492094</c:v>
                </c:pt>
                <c:pt idx="40">
                  <c:v>0.243492094</c:v>
                </c:pt>
                <c:pt idx="42">
                  <c:v>0.243492094</c:v>
                </c:pt>
                <c:pt idx="43">
                  <c:v>0.243492094</c:v>
                </c:pt>
                <c:pt idx="44">
                  <c:v>0.243492094</c:v>
                </c:pt>
                <c:pt idx="45">
                  <c:v>0.243492094</c:v>
                </c:pt>
                <c:pt idx="47">
                  <c:v>0.243492094</c:v>
                </c:pt>
                <c:pt idx="48">
                  <c:v>0.243492094</c:v>
                </c:pt>
                <c:pt idx="49">
                  <c:v>0.243492094</c:v>
                </c:pt>
                <c:pt idx="51">
                  <c:v>0.243492094</c:v>
                </c:pt>
                <c:pt idx="52">
                  <c:v>0.243492094</c:v>
                </c:pt>
                <c:pt idx="53">
                  <c:v>0.243492094</c:v>
                </c:pt>
                <c:pt idx="54">
                  <c:v>0.243492094</c:v>
                </c:pt>
                <c:pt idx="55">
                  <c:v>0.243492094</c:v>
                </c:pt>
                <c:pt idx="56">
                  <c:v>0.243492094</c:v>
                </c:pt>
                <c:pt idx="57">
                  <c:v>0.243492094</c:v>
                </c:pt>
                <c:pt idx="58">
                  <c:v>0.243492094</c:v>
                </c:pt>
                <c:pt idx="59">
                  <c:v>0.243492094</c:v>
                </c:pt>
                <c:pt idx="60">
                  <c:v>0.243492094</c:v>
                </c:pt>
                <c:pt idx="61">
                  <c:v>0.243492094</c:v>
                </c:pt>
              </c:numCache>
            </c:numRef>
          </c:val>
        </c:ser>
        <c:gapWidth val="0"/>
        <c:axId val="13024346"/>
        <c:axId val="50110251"/>
      </c:barChart>
      <c:catAx>
        <c:axId val="1302434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110251"/>
        <c:crosses val="autoZero"/>
        <c:auto val="1"/>
        <c:lblOffset val="100"/>
        <c:tickLblSkip val="1"/>
        <c:noMultiLvlLbl val="0"/>
      </c:catAx>
      <c:valAx>
        <c:axId val="50110251"/>
        <c:scaling>
          <c:orientation val="minMax"/>
          <c:max val="0.5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crossAx val="13024346"/>
        <c:crosses val="max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335"/>
          <c:y val="0.0375"/>
          <c:w val="0.237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595"/>
          <c:w val="0.97475"/>
          <c:h val="0.9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'district graph data'!$H$3</c:f>
              <c:strCache>
                <c:ptCount val="1"/>
                <c:pt idx="0">
                  <c:v>MB Avg 1996/97-2000/01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1996/97-2000/01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'district graph data'!$A$67:$A$105</c:f>
              <c:strCache>
                <c:ptCount val="39"/>
                <c:pt idx="0">
                  <c:v>Fort Garry S (1,2,t)</c:v>
                </c:pt>
                <c:pt idx="1">
                  <c:v>Fort Garry N (1,2)</c:v>
                </c:pt>
                <c:pt idx="3">
                  <c:v>Assiniboine South (t)</c:v>
                </c:pt>
                <c:pt idx="5">
                  <c:v>St. Boniface E</c:v>
                </c:pt>
                <c:pt idx="6">
                  <c:v>St. Boniface W (1,2)</c:v>
                </c:pt>
                <c:pt idx="8">
                  <c:v>St. Vital S</c:v>
                </c:pt>
                <c:pt idx="9">
                  <c:v>St. Vital N</c:v>
                </c:pt>
                <c:pt idx="11">
                  <c:v>Transcona (t)</c:v>
                </c:pt>
                <c:pt idx="13">
                  <c:v>River Heights W (t)</c:v>
                </c:pt>
                <c:pt idx="14">
                  <c:v>River Heights E (1,2)</c:v>
                </c:pt>
                <c:pt idx="16">
                  <c:v>River East N (1,2,t)</c:v>
                </c:pt>
                <c:pt idx="17">
                  <c:v>River East E (t)</c:v>
                </c:pt>
                <c:pt idx="18">
                  <c:v>River East W (t)</c:v>
                </c:pt>
                <c:pt idx="19">
                  <c:v>River East S</c:v>
                </c:pt>
                <c:pt idx="21">
                  <c:v>Seven Oaks N (t)</c:v>
                </c:pt>
                <c:pt idx="22">
                  <c:v>Seven Oaks W (t)</c:v>
                </c:pt>
                <c:pt idx="23">
                  <c:v>Seven Oaks E</c:v>
                </c:pt>
                <c:pt idx="25">
                  <c:v>St. James - Assiniboia W</c:v>
                </c:pt>
                <c:pt idx="26">
                  <c:v>St. James - Assiniboia E</c:v>
                </c:pt>
                <c:pt idx="28">
                  <c:v>Inkster West (1,2)</c:v>
                </c:pt>
                <c:pt idx="29">
                  <c:v>Inkster East (t)</c:v>
                </c:pt>
                <c:pt idx="31">
                  <c:v>Downtown W (t)</c:v>
                </c:pt>
                <c:pt idx="32">
                  <c:v>Downtown E (1,2)</c:v>
                </c:pt>
                <c:pt idx="34">
                  <c:v>Point Douglas N</c:v>
                </c:pt>
                <c:pt idx="35">
                  <c:v>Point Douglas S (1,2,t)</c:v>
                </c:pt>
                <c:pt idx="37">
                  <c:v>Winnipeg (t)</c:v>
                </c:pt>
                <c:pt idx="38">
                  <c:v>Manitoba (t)</c:v>
                </c:pt>
              </c:strCache>
            </c:strRef>
          </c:cat>
          <c:val>
            <c:numRef>
              <c:f>'district graph data'!$H$67:$H$105</c:f>
              <c:numCache>
                <c:ptCount val="39"/>
                <c:pt idx="0">
                  <c:v>0.224191205</c:v>
                </c:pt>
                <c:pt idx="1">
                  <c:v>0.224191205</c:v>
                </c:pt>
                <c:pt idx="3">
                  <c:v>0.224191205</c:v>
                </c:pt>
                <c:pt idx="5">
                  <c:v>0.224191205</c:v>
                </c:pt>
                <c:pt idx="6">
                  <c:v>0.224191205</c:v>
                </c:pt>
                <c:pt idx="8">
                  <c:v>0.224191205</c:v>
                </c:pt>
                <c:pt idx="9">
                  <c:v>0.224191205</c:v>
                </c:pt>
                <c:pt idx="11">
                  <c:v>0.224191205</c:v>
                </c:pt>
                <c:pt idx="13">
                  <c:v>0.224191205</c:v>
                </c:pt>
                <c:pt idx="14">
                  <c:v>0.224191205</c:v>
                </c:pt>
                <c:pt idx="16">
                  <c:v>0.224191205</c:v>
                </c:pt>
                <c:pt idx="17">
                  <c:v>0.224191205</c:v>
                </c:pt>
                <c:pt idx="18">
                  <c:v>0.224191205</c:v>
                </c:pt>
                <c:pt idx="19">
                  <c:v>0.224191205</c:v>
                </c:pt>
                <c:pt idx="21">
                  <c:v>0.224191205</c:v>
                </c:pt>
                <c:pt idx="22">
                  <c:v>0.224191205</c:v>
                </c:pt>
                <c:pt idx="23">
                  <c:v>0.224191205</c:v>
                </c:pt>
                <c:pt idx="25">
                  <c:v>0.224191205</c:v>
                </c:pt>
                <c:pt idx="26">
                  <c:v>0.224191205</c:v>
                </c:pt>
                <c:pt idx="28">
                  <c:v>0.224191205</c:v>
                </c:pt>
                <c:pt idx="29">
                  <c:v>0.224191205</c:v>
                </c:pt>
                <c:pt idx="31">
                  <c:v>0.224191205</c:v>
                </c:pt>
                <c:pt idx="32">
                  <c:v>0.224191205</c:v>
                </c:pt>
                <c:pt idx="34">
                  <c:v>0.224191205</c:v>
                </c:pt>
                <c:pt idx="35">
                  <c:v>0.224191205</c:v>
                </c:pt>
                <c:pt idx="37">
                  <c:v>0.224191205</c:v>
                </c:pt>
                <c:pt idx="38">
                  <c:v>0.224191205</c:v>
                </c:pt>
              </c:numCache>
            </c:numRef>
          </c:val>
        </c:ser>
        <c:ser>
          <c:idx val="1"/>
          <c:order val="1"/>
          <c:tx>
            <c:strRef>
              <c:f>'district graph data'!$I$3</c:f>
              <c:strCache>
                <c:ptCount val="1"/>
                <c:pt idx="0">
                  <c:v>1996/97-2000/01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'district graph data'!$A$67:$A$105</c:f>
              <c:strCache>
                <c:ptCount val="39"/>
                <c:pt idx="0">
                  <c:v>Fort Garry S (1,2,t)</c:v>
                </c:pt>
                <c:pt idx="1">
                  <c:v>Fort Garry N (1,2)</c:v>
                </c:pt>
                <c:pt idx="3">
                  <c:v>Assiniboine South (t)</c:v>
                </c:pt>
                <c:pt idx="5">
                  <c:v>St. Boniface E</c:v>
                </c:pt>
                <c:pt idx="6">
                  <c:v>St. Boniface W (1,2)</c:v>
                </c:pt>
                <c:pt idx="8">
                  <c:v>St. Vital S</c:v>
                </c:pt>
                <c:pt idx="9">
                  <c:v>St. Vital N</c:v>
                </c:pt>
                <c:pt idx="11">
                  <c:v>Transcona (t)</c:v>
                </c:pt>
                <c:pt idx="13">
                  <c:v>River Heights W (t)</c:v>
                </c:pt>
                <c:pt idx="14">
                  <c:v>River Heights E (1,2)</c:v>
                </c:pt>
                <c:pt idx="16">
                  <c:v>River East N (1,2,t)</c:v>
                </c:pt>
                <c:pt idx="17">
                  <c:v>River East E (t)</c:v>
                </c:pt>
                <c:pt idx="18">
                  <c:v>River East W (t)</c:v>
                </c:pt>
                <c:pt idx="19">
                  <c:v>River East S</c:v>
                </c:pt>
                <c:pt idx="21">
                  <c:v>Seven Oaks N (t)</c:v>
                </c:pt>
                <c:pt idx="22">
                  <c:v>Seven Oaks W (t)</c:v>
                </c:pt>
                <c:pt idx="23">
                  <c:v>Seven Oaks E</c:v>
                </c:pt>
                <c:pt idx="25">
                  <c:v>St. James - Assiniboia W</c:v>
                </c:pt>
                <c:pt idx="26">
                  <c:v>St. James - Assiniboia E</c:v>
                </c:pt>
                <c:pt idx="28">
                  <c:v>Inkster West (1,2)</c:v>
                </c:pt>
                <c:pt idx="29">
                  <c:v>Inkster East (t)</c:v>
                </c:pt>
                <c:pt idx="31">
                  <c:v>Downtown W (t)</c:v>
                </c:pt>
                <c:pt idx="32">
                  <c:v>Downtown E (1,2)</c:v>
                </c:pt>
                <c:pt idx="34">
                  <c:v>Point Douglas N</c:v>
                </c:pt>
                <c:pt idx="35">
                  <c:v>Point Douglas S (1,2,t)</c:v>
                </c:pt>
                <c:pt idx="37">
                  <c:v>Winnipeg (t)</c:v>
                </c:pt>
                <c:pt idx="38">
                  <c:v>Manitoba (t)</c:v>
                </c:pt>
              </c:strCache>
            </c:strRef>
          </c:cat>
          <c:val>
            <c:numRef>
              <c:f>'district graph data'!$I$67:$I$105</c:f>
              <c:numCache>
                <c:ptCount val="39"/>
                <c:pt idx="0">
                  <c:v>0.188834258</c:v>
                </c:pt>
                <c:pt idx="1">
                  <c:v>0.194816884</c:v>
                </c:pt>
                <c:pt idx="3">
                  <c:v>0.228917913</c:v>
                </c:pt>
                <c:pt idx="5">
                  <c:v>0.226914285</c:v>
                </c:pt>
                <c:pt idx="6">
                  <c:v>0.26410718</c:v>
                </c:pt>
                <c:pt idx="8">
                  <c:v>0.210597974</c:v>
                </c:pt>
                <c:pt idx="9">
                  <c:v>0.248891302</c:v>
                </c:pt>
                <c:pt idx="11">
                  <c:v>0.242912424</c:v>
                </c:pt>
                <c:pt idx="13">
                  <c:v>0.238154485</c:v>
                </c:pt>
                <c:pt idx="14">
                  <c:v>0.262223205</c:v>
                </c:pt>
                <c:pt idx="16">
                  <c:v>0.18725371</c:v>
                </c:pt>
                <c:pt idx="17">
                  <c:v>0.224435469</c:v>
                </c:pt>
                <c:pt idx="18">
                  <c:v>0.224497928</c:v>
                </c:pt>
                <c:pt idx="19">
                  <c:v>0.245147205</c:v>
                </c:pt>
                <c:pt idx="21">
                  <c:v>0.214319321</c:v>
                </c:pt>
                <c:pt idx="22">
                  <c:v>0.206935119</c:v>
                </c:pt>
                <c:pt idx="23">
                  <c:v>0.246076445</c:v>
                </c:pt>
                <c:pt idx="25">
                  <c:v>0.236460033</c:v>
                </c:pt>
                <c:pt idx="26">
                  <c:v>0.240799734</c:v>
                </c:pt>
                <c:pt idx="28">
                  <c:v>0.172224703</c:v>
                </c:pt>
                <c:pt idx="29">
                  <c:v>0.224604429</c:v>
                </c:pt>
                <c:pt idx="31">
                  <c:v>0.219764249</c:v>
                </c:pt>
                <c:pt idx="32">
                  <c:v>0.284918605</c:v>
                </c:pt>
                <c:pt idx="34">
                  <c:v>0.250091121</c:v>
                </c:pt>
                <c:pt idx="35">
                  <c:v>0.30400001</c:v>
                </c:pt>
                <c:pt idx="37">
                  <c:v>0.234327763</c:v>
                </c:pt>
                <c:pt idx="38">
                  <c:v>0.224191205</c:v>
                </c:pt>
              </c:numCache>
            </c:numRef>
          </c:val>
        </c:ser>
        <c:ser>
          <c:idx val="2"/>
          <c:order val="2"/>
          <c:tx>
            <c:strRef>
              <c:f>'district graph data'!$J$3</c:f>
              <c:strCache>
                <c:ptCount val="1"/>
                <c:pt idx="0">
                  <c:v> 2001/02-2005/06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'district graph data'!$A$67:$A$105</c:f>
              <c:strCache>
                <c:ptCount val="39"/>
                <c:pt idx="0">
                  <c:v>Fort Garry S (1,2,t)</c:v>
                </c:pt>
                <c:pt idx="1">
                  <c:v>Fort Garry N (1,2)</c:v>
                </c:pt>
                <c:pt idx="3">
                  <c:v>Assiniboine South (t)</c:v>
                </c:pt>
                <c:pt idx="5">
                  <c:v>St. Boniface E</c:v>
                </c:pt>
                <c:pt idx="6">
                  <c:v>St. Boniface W (1,2)</c:v>
                </c:pt>
                <c:pt idx="8">
                  <c:v>St. Vital S</c:v>
                </c:pt>
                <c:pt idx="9">
                  <c:v>St. Vital N</c:v>
                </c:pt>
                <c:pt idx="11">
                  <c:v>Transcona (t)</c:v>
                </c:pt>
                <c:pt idx="13">
                  <c:v>River Heights W (t)</c:v>
                </c:pt>
                <c:pt idx="14">
                  <c:v>River Heights E (1,2)</c:v>
                </c:pt>
                <c:pt idx="16">
                  <c:v>River East N (1,2,t)</c:v>
                </c:pt>
                <c:pt idx="17">
                  <c:v>River East E (t)</c:v>
                </c:pt>
                <c:pt idx="18">
                  <c:v>River East W (t)</c:v>
                </c:pt>
                <c:pt idx="19">
                  <c:v>River East S</c:v>
                </c:pt>
                <c:pt idx="21">
                  <c:v>Seven Oaks N (t)</c:v>
                </c:pt>
                <c:pt idx="22">
                  <c:v>Seven Oaks W (t)</c:v>
                </c:pt>
                <c:pt idx="23">
                  <c:v>Seven Oaks E</c:v>
                </c:pt>
                <c:pt idx="25">
                  <c:v>St. James - Assiniboia W</c:v>
                </c:pt>
                <c:pt idx="26">
                  <c:v>St. James - Assiniboia E</c:v>
                </c:pt>
                <c:pt idx="28">
                  <c:v>Inkster West (1,2)</c:v>
                </c:pt>
                <c:pt idx="29">
                  <c:v>Inkster East (t)</c:v>
                </c:pt>
                <c:pt idx="31">
                  <c:v>Downtown W (t)</c:v>
                </c:pt>
                <c:pt idx="32">
                  <c:v>Downtown E (1,2)</c:v>
                </c:pt>
                <c:pt idx="34">
                  <c:v>Point Douglas N</c:v>
                </c:pt>
                <c:pt idx="35">
                  <c:v>Point Douglas S (1,2,t)</c:v>
                </c:pt>
                <c:pt idx="37">
                  <c:v>Winnipeg (t)</c:v>
                </c:pt>
                <c:pt idx="38">
                  <c:v>Manitoba (t)</c:v>
                </c:pt>
              </c:strCache>
            </c:strRef>
          </c:cat>
          <c:val>
            <c:numRef>
              <c:f>'district graph data'!$J$67:$J$105</c:f>
              <c:numCache>
                <c:ptCount val="39"/>
                <c:pt idx="0">
                  <c:v>0.212006754</c:v>
                </c:pt>
                <c:pt idx="1">
                  <c:v>0.211115936</c:v>
                </c:pt>
                <c:pt idx="3">
                  <c:v>0.25492709</c:v>
                </c:pt>
                <c:pt idx="5">
                  <c:v>0.237462976</c:v>
                </c:pt>
                <c:pt idx="6">
                  <c:v>0.278826321</c:v>
                </c:pt>
                <c:pt idx="8">
                  <c:v>0.230633676</c:v>
                </c:pt>
                <c:pt idx="9">
                  <c:v>0.26347018</c:v>
                </c:pt>
                <c:pt idx="11">
                  <c:v>0.272096759</c:v>
                </c:pt>
                <c:pt idx="13">
                  <c:v>0.264605576</c:v>
                </c:pt>
                <c:pt idx="14">
                  <c:v>0.28515548</c:v>
                </c:pt>
                <c:pt idx="16">
                  <c:v>0.211099348</c:v>
                </c:pt>
                <c:pt idx="17">
                  <c:v>0.24715779</c:v>
                </c:pt>
                <c:pt idx="18">
                  <c:v>0.245976697</c:v>
                </c:pt>
                <c:pt idx="19">
                  <c:v>0.264643351</c:v>
                </c:pt>
                <c:pt idx="21">
                  <c:v>0.262266253</c:v>
                </c:pt>
                <c:pt idx="22">
                  <c:v>0.230962267</c:v>
                </c:pt>
                <c:pt idx="23">
                  <c:v>0.264823994</c:v>
                </c:pt>
                <c:pt idx="25">
                  <c:v>0.249024829</c:v>
                </c:pt>
                <c:pt idx="26">
                  <c:v>0.258947416</c:v>
                </c:pt>
                <c:pt idx="28">
                  <c:v>0.182084971</c:v>
                </c:pt>
                <c:pt idx="29">
                  <c:v>0.25111975</c:v>
                </c:pt>
                <c:pt idx="31">
                  <c:v>0.249916914</c:v>
                </c:pt>
                <c:pt idx="32">
                  <c:v>0.31061928</c:v>
                </c:pt>
                <c:pt idx="34">
                  <c:v>0.269707057</c:v>
                </c:pt>
                <c:pt idx="35">
                  <c:v>0.3432508</c:v>
                </c:pt>
                <c:pt idx="37">
                  <c:v>0.255771604</c:v>
                </c:pt>
                <c:pt idx="38">
                  <c:v>0.243492094</c:v>
                </c:pt>
              </c:numCache>
            </c:numRef>
          </c:val>
        </c:ser>
        <c:ser>
          <c:idx val="3"/>
          <c:order val="3"/>
          <c:tx>
            <c:strRef>
              <c:f>'district graph data'!$K$3</c:f>
              <c:strCache>
                <c:ptCount val="1"/>
                <c:pt idx="0">
                  <c:v>MB Avg 2001/02-2005/06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2001/02-2005/06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'district graph data'!$A$67:$A$105</c:f>
              <c:strCache>
                <c:ptCount val="39"/>
                <c:pt idx="0">
                  <c:v>Fort Garry S (1,2,t)</c:v>
                </c:pt>
                <c:pt idx="1">
                  <c:v>Fort Garry N (1,2)</c:v>
                </c:pt>
                <c:pt idx="3">
                  <c:v>Assiniboine South (t)</c:v>
                </c:pt>
                <c:pt idx="5">
                  <c:v>St. Boniface E</c:v>
                </c:pt>
                <c:pt idx="6">
                  <c:v>St. Boniface W (1,2)</c:v>
                </c:pt>
                <c:pt idx="8">
                  <c:v>St. Vital S</c:v>
                </c:pt>
                <c:pt idx="9">
                  <c:v>St. Vital N</c:v>
                </c:pt>
                <c:pt idx="11">
                  <c:v>Transcona (t)</c:v>
                </c:pt>
                <c:pt idx="13">
                  <c:v>River Heights W (t)</c:v>
                </c:pt>
                <c:pt idx="14">
                  <c:v>River Heights E (1,2)</c:v>
                </c:pt>
                <c:pt idx="16">
                  <c:v>River East N (1,2,t)</c:v>
                </c:pt>
                <c:pt idx="17">
                  <c:v>River East E (t)</c:v>
                </c:pt>
                <c:pt idx="18">
                  <c:v>River East W (t)</c:v>
                </c:pt>
                <c:pt idx="19">
                  <c:v>River East S</c:v>
                </c:pt>
                <c:pt idx="21">
                  <c:v>Seven Oaks N (t)</c:v>
                </c:pt>
                <c:pt idx="22">
                  <c:v>Seven Oaks W (t)</c:v>
                </c:pt>
                <c:pt idx="23">
                  <c:v>Seven Oaks E</c:v>
                </c:pt>
                <c:pt idx="25">
                  <c:v>St. James - Assiniboia W</c:v>
                </c:pt>
                <c:pt idx="26">
                  <c:v>St. James - Assiniboia E</c:v>
                </c:pt>
                <c:pt idx="28">
                  <c:v>Inkster West (1,2)</c:v>
                </c:pt>
                <c:pt idx="29">
                  <c:v>Inkster East (t)</c:v>
                </c:pt>
                <c:pt idx="31">
                  <c:v>Downtown W (t)</c:v>
                </c:pt>
                <c:pt idx="32">
                  <c:v>Downtown E (1,2)</c:v>
                </c:pt>
                <c:pt idx="34">
                  <c:v>Point Douglas N</c:v>
                </c:pt>
                <c:pt idx="35">
                  <c:v>Point Douglas S (1,2,t)</c:v>
                </c:pt>
                <c:pt idx="37">
                  <c:v>Winnipeg (t)</c:v>
                </c:pt>
                <c:pt idx="38">
                  <c:v>Manitoba (t)</c:v>
                </c:pt>
              </c:strCache>
            </c:strRef>
          </c:cat>
          <c:val>
            <c:numRef>
              <c:f>'district graph data'!$K$67:$K$105</c:f>
              <c:numCache>
                <c:ptCount val="39"/>
                <c:pt idx="0">
                  <c:v>0.243492094</c:v>
                </c:pt>
                <c:pt idx="1">
                  <c:v>0.243492094</c:v>
                </c:pt>
                <c:pt idx="3">
                  <c:v>0.243492094</c:v>
                </c:pt>
                <c:pt idx="5">
                  <c:v>0.243492094</c:v>
                </c:pt>
                <c:pt idx="6">
                  <c:v>0.243492094</c:v>
                </c:pt>
                <c:pt idx="8">
                  <c:v>0.243492094</c:v>
                </c:pt>
                <c:pt idx="9">
                  <c:v>0.243492094</c:v>
                </c:pt>
                <c:pt idx="11">
                  <c:v>0.243492094</c:v>
                </c:pt>
                <c:pt idx="13">
                  <c:v>0.243492094</c:v>
                </c:pt>
                <c:pt idx="14">
                  <c:v>0.243492094</c:v>
                </c:pt>
                <c:pt idx="16">
                  <c:v>0.243492094</c:v>
                </c:pt>
                <c:pt idx="17">
                  <c:v>0.243492094</c:v>
                </c:pt>
                <c:pt idx="18">
                  <c:v>0.243492094</c:v>
                </c:pt>
                <c:pt idx="19">
                  <c:v>0.243492094</c:v>
                </c:pt>
                <c:pt idx="21">
                  <c:v>0.243492094</c:v>
                </c:pt>
                <c:pt idx="22">
                  <c:v>0.243492094</c:v>
                </c:pt>
                <c:pt idx="23">
                  <c:v>0.243492094</c:v>
                </c:pt>
                <c:pt idx="25">
                  <c:v>0.243492094</c:v>
                </c:pt>
                <c:pt idx="26">
                  <c:v>0.243492094</c:v>
                </c:pt>
                <c:pt idx="28">
                  <c:v>0.243492094</c:v>
                </c:pt>
                <c:pt idx="29">
                  <c:v>0.243492094</c:v>
                </c:pt>
                <c:pt idx="31">
                  <c:v>0.243492094</c:v>
                </c:pt>
                <c:pt idx="32">
                  <c:v>0.243492094</c:v>
                </c:pt>
                <c:pt idx="34">
                  <c:v>0.243492094</c:v>
                </c:pt>
                <c:pt idx="35">
                  <c:v>0.243492094</c:v>
                </c:pt>
                <c:pt idx="37">
                  <c:v>0.243492094</c:v>
                </c:pt>
                <c:pt idx="38">
                  <c:v>0.243492094</c:v>
                </c:pt>
              </c:numCache>
            </c:numRef>
          </c:val>
        </c:ser>
        <c:gapWidth val="0"/>
        <c:axId val="48339076"/>
        <c:axId val="32398501"/>
      </c:barChart>
      <c:catAx>
        <c:axId val="4833907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2398501"/>
        <c:crosses val="autoZero"/>
        <c:auto val="1"/>
        <c:lblOffset val="100"/>
        <c:tickLblSkip val="1"/>
        <c:noMultiLvlLbl val="0"/>
      </c:catAx>
      <c:valAx>
        <c:axId val="32398501"/>
        <c:scaling>
          <c:orientation val="minMax"/>
          <c:max val="0.5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crossAx val="48339076"/>
        <c:crosses val="max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7125"/>
          <c:y val="0.07175"/>
          <c:w val="0.28975"/>
          <c:h val="0.0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12575"/>
          <c:w val="0.96"/>
          <c:h val="0.76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'rha graph data'!$H$3</c:f>
              <c:strCache>
                <c:ptCount val="1"/>
                <c:pt idx="0">
                  <c:v>MB Avg 1996/97-2000/01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1996/97-2000/01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data'!$A$22:$A$34,'rha graph data'!$A$8,'rha graph data'!$A$19)</c:f>
              <c:strCache>
                <c:ptCount val="15"/>
                <c:pt idx="0">
                  <c:v>Fort Garry (1,2,t)</c:v>
                </c:pt>
                <c:pt idx="1">
                  <c:v>Assiniboine South (t)</c:v>
                </c:pt>
                <c:pt idx="2">
                  <c:v>St. Boniface (1)</c:v>
                </c:pt>
                <c:pt idx="3">
                  <c:v>St. Vital (t)</c:v>
                </c:pt>
                <c:pt idx="4">
                  <c:v>Transcona (1,2,t)</c:v>
                </c:pt>
                <c:pt idx="5">
                  <c:v>River Heights (1,2,t)</c:v>
                </c:pt>
                <c:pt idx="6">
                  <c:v>River East (t)</c:v>
                </c:pt>
                <c:pt idx="7">
                  <c:v>Seven Oaks (t)</c:v>
                </c:pt>
                <c:pt idx="8">
                  <c:v>St. James - Assiniboia (t)</c:v>
                </c:pt>
                <c:pt idx="9">
                  <c:v>Inkster (1,2,t)</c:v>
                </c:pt>
                <c:pt idx="10">
                  <c:v>Downtown (1,2,t)</c:v>
                </c:pt>
                <c:pt idx="11">
                  <c:v>Point Douglas (1,2,t)</c:v>
                </c:pt>
                <c:pt idx="12">
                  <c:v>0</c:v>
                </c:pt>
                <c:pt idx="13">
                  <c:v>Winnipeg (t)</c:v>
                </c:pt>
                <c:pt idx="14">
                  <c:v>Manitoba (t)</c:v>
                </c:pt>
              </c:strCache>
            </c:strRef>
          </c:cat>
          <c:val>
            <c:numRef>
              <c:f>('rha graph data'!$H$22:$H$34,'rha graph data'!$H$8,'rha graph data'!$H$19)</c:f>
              <c:numCache>
                <c:ptCount val="15"/>
                <c:pt idx="0">
                  <c:v>0.224191205</c:v>
                </c:pt>
                <c:pt idx="1">
                  <c:v>0.224191205</c:v>
                </c:pt>
                <c:pt idx="2">
                  <c:v>0.224191205</c:v>
                </c:pt>
                <c:pt idx="3">
                  <c:v>0.224191205</c:v>
                </c:pt>
                <c:pt idx="4">
                  <c:v>0.224191205</c:v>
                </c:pt>
                <c:pt idx="5">
                  <c:v>0.224191205</c:v>
                </c:pt>
                <c:pt idx="6">
                  <c:v>0.224191205</c:v>
                </c:pt>
                <c:pt idx="7">
                  <c:v>0.224191205</c:v>
                </c:pt>
                <c:pt idx="8">
                  <c:v>0.224191205</c:v>
                </c:pt>
                <c:pt idx="9">
                  <c:v>0.224191205</c:v>
                </c:pt>
                <c:pt idx="10">
                  <c:v>0.224191205</c:v>
                </c:pt>
                <c:pt idx="11">
                  <c:v>0.224191205</c:v>
                </c:pt>
                <c:pt idx="13">
                  <c:v>0.224191205</c:v>
                </c:pt>
                <c:pt idx="14">
                  <c:v>0.224191205</c:v>
                </c:pt>
              </c:numCache>
            </c:numRef>
          </c:val>
        </c:ser>
        <c:ser>
          <c:idx val="1"/>
          <c:order val="1"/>
          <c:tx>
            <c:strRef>
              <c:f>'rha graph data'!$I$3</c:f>
              <c:strCache>
                <c:ptCount val="1"/>
                <c:pt idx="0">
                  <c:v>1996/97-2000/01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data'!$A$22:$A$34,'rha graph data'!$A$8,'rha graph data'!$A$19)</c:f>
              <c:strCache>
                <c:ptCount val="15"/>
                <c:pt idx="0">
                  <c:v>Fort Garry (1,2,t)</c:v>
                </c:pt>
                <c:pt idx="1">
                  <c:v>Assiniboine South (t)</c:v>
                </c:pt>
                <c:pt idx="2">
                  <c:v>St. Boniface (1)</c:v>
                </c:pt>
                <c:pt idx="3">
                  <c:v>St. Vital (t)</c:v>
                </c:pt>
                <c:pt idx="4">
                  <c:v>Transcona (1,2,t)</c:v>
                </c:pt>
                <c:pt idx="5">
                  <c:v>River Heights (1,2,t)</c:v>
                </c:pt>
                <c:pt idx="6">
                  <c:v>River East (t)</c:v>
                </c:pt>
                <c:pt idx="7">
                  <c:v>Seven Oaks (t)</c:v>
                </c:pt>
                <c:pt idx="8">
                  <c:v>St. James - Assiniboia (t)</c:v>
                </c:pt>
                <c:pt idx="9">
                  <c:v>Inkster (1,2,t)</c:v>
                </c:pt>
                <c:pt idx="10">
                  <c:v>Downtown (1,2,t)</c:v>
                </c:pt>
                <c:pt idx="11">
                  <c:v>Point Douglas (1,2,t)</c:v>
                </c:pt>
                <c:pt idx="12">
                  <c:v>0</c:v>
                </c:pt>
                <c:pt idx="13">
                  <c:v>Winnipeg (t)</c:v>
                </c:pt>
                <c:pt idx="14">
                  <c:v>Manitoba (t)</c:v>
                </c:pt>
              </c:strCache>
            </c:strRef>
          </c:cat>
          <c:val>
            <c:numRef>
              <c:f>('rha graph data'!$I$22:$I$34,'rha graph data'!$I$8,'rha graph data'!$I$19)</c:f>
              <c:numCache>
                <c:ptCount val="15"/>
                <c:pt idx="0">
                  <c:v>0.190339913</c:v>
                </c:pt>
                <c:pt idx="1">
                  <c:v>0.222995321</c:v>
                </c:pt>
                <c:pt idx="2">
                  <c:v>0.23935611</c:v>
                </c:pt>
                <c:pt idx="3">
                  <c:v>0.22640473</c:v>
                </c:pt>
                <c:pt idx="4">
                  <c:v>0.243036907</c:v>
                </c:pt>
                <c:pt idx="5">
                  <c:v>0.246308993</c:v>
                </c:pt>
                <c:pt idx="6">
                  <c:v>0.224446269</c:v>
                </c:pt>
                <c:pt idx="7">
                  <c:v>0.229855318</c:v>
                </c:pt>
                <c:pt idx="8">
                  <c:v>0.235403165</c:v>
                </c:pt>
                <c:pt idx="9">
                  <c:v>0.198237588</c:v>
                </c:pt>
                <c:pt idx="10">
                  <c:v>0.24982069</c:v>
                </c:pt>
                <c:pt idx="11">
                  <c:v>0.269835568</c:v>
                </c:pt>
                <c:pt idx="13">
                  <c:v>0.234327763</c:v>
                </c:pt>
                <c:pt idx="14">
                  <c:v>0.224191205</c:v>
                </c:pt>
              </c:numCache>
            </c:numRef>
          </c:val>
        </c:ser>
        <c:ser>
          <c:idx val="2"/>
          <c:order val="2"/>
          <c:tx>
            <c:strRef>
              <c:f>'rha graph data'!$J$3</c:f>
              <c:strCache>
                <c:ptCount val="1"/>
                <c:pt idx="0">
                  <c:v> 2001/02-2005/06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data'!$A$22:$A$34,'rha graph data'!$A$8,'rha graph data'!$A$19)</c:f>
              <c:strCache>
                <c:ptCount val="15"/>
                <c:pt idx="0">
                  <c:v>Fort Garry (1,2,t)</c:v>
                </c:pt>
                <c:pt idx="1">
                  <c:v>Assiniboine South (t)</c:v>
                </c:pt>
                <c:pt idx="2">
                  <c:v>St. Boniface (1)</c:v>
                </c:pt>
                <c:pt idx="3">
                  <c:v>St. Vital (t)</c:v>
                </c:pt>
                <c:pt idx="4">
                  <c:v>Transcona (1,2,t)</c:v>
                </c:pt>
                <c:pt idx="5">
                  <c:v>River Heights (1,2,t)</c:v>
                </c:pt>
                <c:pt idx="6">
                  <c:v>River East (t)</c:v>
                </c:pt>
                <c:pt idx="7">
                  <c:v>Seven Oaks (t)</c:v>
                </c:pt>
                <c:pt idx="8">
                  <c:v>St. James - Assiniboia (t)</c:v>
                </c:pt>
                <c:pt idx="9">
                  <c:v>Inkster (1,2,t)</c:v>
                </c:pt>
                <c:pt idx="10">
                  <c:v>Downtown (1,2,t)</c:v>
                </c:pt>
                <c:pt idx="11">
                  <c:v>Point Douglas (1,2,t)</c:v>
                </c:pt>
                <c:pt idx="12">
                  <c:v>0</c:v>
                </c:pt>
                <c:pt idx="13">
                  <c:v>Winnipeg (t)</c:v>
                </c:pt>
                <c:pt idx="14">
                  <c:v>Manitoba (t)</c:v>
                </c:pt>
              </c:strCache>
            </c:strRef>
          </c:cat>
          <c:val>
            <c:numRef>
              <c:f>('rha graph data'!$J$22:$J$34,'rha graph data'!$J$8,'rha graph data'!$J$19)</c:f>
              <c:numCache>
                <c:ptCount val="15"/>
                <c:pt idx="0">
                  <c:v>0.209123567</c:v>
                </c:pt>
                <c:pt idx="1">
                  <c:v>0.247288565</c:v>
                </c:pt>
                <c:pt idx="2">
                  <c:v>0.25017528</c:v>
                </c:pt>
                <c:pt idx="3">
                  <c:v>0.242505734</c:v>
                </c:pt>
                <c:pt idx="4">
                  <c:v>0.271458974</c:v>
                </c:pt>
                <c:pt idx="5">
                  <c:v>0.269247208</c:v>
                </c:pt>
                <c:pt idx="6">
                  <c:v>0.245491212</c:v>
                </c:pt>
                <c:pt idx="7">
                  <c:v>0.251471108</c:v>
                </c:pt>
                <c:pt idx="8">
                  <c:v>0.251402613</c:v>
                </c:pt>
                <c:pt idx="9">
                  <c:v>0.21604721</c:v>
                </c:pt>
                <c:pt idx="10">
                  <c:v>0.27798008</c:v>
                </c:pt>
                <c:pt idx="11">
                  <c:v>0.298099485</c:v>
                </c:pt>
                <c:pt idx="13">
                  <c:v>0.255771604</c:v>
                </c:pt>
                <c:pt idx="14">
                  <c:v>0.243492094</c:v>
                </c:pt>
              </c:numCache>
            </c:numRef>
          </c:val>
        </c:ser>
        <c:ser>
          <c:idx val="3"/>
          <c:order val="3"/>
          <c:tx>
            <c:strRef>
              <c:f>'rha graph data'!$K$3</c:f>
              <c:strCache>
                <c:ptCount val="1"/>
                <c:pt idx="0">
                  <c:v>MB Avg 2001/02-2005/06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2001/02-2005/06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data'!$A$22:$A$34,'rha graph data'!$A$8,'rha graph data'!$A$19)</c:f>
              <c:strCache>
                <c:ptCount val="15"/>
                <c:pt idx="0">
                  <c:v>Fort Garry (1,2,t)</c:v>
                </c:pt>
                <c:pt idx="1">
                  <c:v>Assiniboine South (t)</c:v>
                </c:pt>
                <c:pt idx="2">
                  <c:v>St. Boniface (1)</c:v>
                </c:pt>
                <c:pt idx="3">
                  <c:v>St. Vital (t)</c:v>
                </c:pt>
                <c:pt idx="4">
                  <c:v>Transcona (1,2,t)</c:v>
                </c:pt>
                <c:pt idx="5">
                  <c:v>River Heights (1,2,t)</c:v>
                </c:pt>
                <c:pt idx="6">
                  <c:v>River East (t)</c:v>
                </c:pt>
                <c:pt idx="7">
                  <c:v>Seven Oaks (t)</c:v>
                </c:pt>
                <c:pt idx="8">
                  <c:v>St. James - Assiniboia (t)</c:v>
                </c:pt>
                <c:pt idx="9">
                  <c:v>Inkster (1,2,t)</c:v>
                </c:pt>
                <c:pt idx="10">
                  <c:v>Downtown (1,2,t)</c:v>
                </c:pt>
                <c:pt idx="11">
                  <c:v>Point Douglas (1,2,t)</c:v>
                </c:pt>
                <c:pt idx="12">
                  <c:v>0</c:v>
                </c:pt>
                <c:pt idx="13">
                  <c:v>Winnipeg (t)</c:v>
                </c:pt>
                <c:pt idx="14">
                  <c:v>Manitoba (t)</c:v>
                </c:pt>
              </c:strCache>
            </c:strRef>
          </c:cat>
          <c:val>
            <c:numRef>
              <c:f>('rha graph data'!$K$22:$K$34,'rha graph data'!$K$8,'rha graph data'!$K$19)</c:f>
              <c:numCache>
                <c:ptCount val="15"/>
                <c:pt idx="0">
                  <c:v>0.243492094</c:v>
                </c:pt>
                <c:pt idx="1">
                  <c:v>0.243492094</c:v>
                </c:pt>
                <c:pt idx="2">
                  <c:v>0.243492094</c:v>
                </c:pt>
                <c:pt idx="3">
                  <c:v>0.243492094</c:v>
                </c:pt>
                <c:pt idx="4">
                  <c:v>0.243492094</c:v>
                </c:pt>
                <c:pt idx="5">
                  <c:v>0.243492094</c:v>
                </c:pt>
                <c:pt idx="6">
                  <c:v>0.243492094</c:v>
                </c:pt>
                <c:pt idx="7">
                  <c:v>0.243492094</c:v>
                </c:pt>
                <c:pt idx="8">
                  <c:v>0.243492094</c:v>
                </c:pt>
                <c:pt idx="9">
                  <c:v>0.243492094</c:v>
                </c:pt>
                <c:pt idx="10">
                  <c:v>0.243492094</c:v>
                </c:pt>
                <c:pt idx="11">
                  <c:v>0.243492094</c:v>
                </c:pt>
                <c:pt idx="13">
                  <c:v>0.243492094</c:v>
                </c:pt>
                <c:pt idx="14">
                  <c:v>0.243492094</c:v>
                </c:pt>
              </c:numCache>
            </c:numRef>
          </c:val>
        </c:ser>
        <c:gapWidth val="0"/>
        <c:axId val="23151054"/>
        <c:axId val="7032895"/>
      </c:barChart>
      <c:catAx>
        <c:axId val="2315105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7032895"/>
        <c:crosses val="autoZero"/>
        <c:auto val="1"/>
        <c:lblOffset val="100"/>
        <c:tickLblSkip val="1"/>
        <c:noMultiLvlLbl val="0"/>
      </c:catAx>
      <c:valAx>
        <c:axId val="7032895"/>
        <c:scaling>
          <c:orientation val="minMax"/>
          <c:max val="0.5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3151054"/>
        <c:crosses val="max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695"/>
          <c:y val="0.12975"/>
          <c:w val="0.28975"/>
          <c:h val="0.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55"/>
          <c:w val="0.98325"/>
          <c:h val="0.82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'rha graph data'!$H$3</c:f>
              <c:strCache>
                <c:ptCount val="1"/>
                <c:pt idx="0">
                  <c:v>MB Avg 1996/97-2000/01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1996/97-2000/01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data'!$A$16:$A$18,'rha graph data'!$A$8,'rha graph data'!$A$19)</c:f>
              <c:strCache>
                <c:ptCount val="5"/>
                <c:pt idx="0">
                  <c:v>Rural South (1,2,t)</c:v>
                </c:pt>
                <c:pt idx="1">
                  <c:v>Mid (1,2,t)</c:v>
                </c:pt>
                <c:pt idx="2">
                  <c:v>North (1,t)</c:v>
                </c:pt>
                <c:pt idx="3">
                  <c:v>Winnipeg (t)</c:v>
                </c:pt>
                <c:pt idx="4">
                  <c:v>Manitoba (t)</c:v>
                </c:pt>
              </c:strCache>
            </c:strRef>
          </c:cat>
          <c:val>
            <c:numRef>
              <c:f>('rha graph data'!$H$16:$H$18,'rha graph data'!$H$8,'rha graph data'!$H$19)</c:f>
              <c:numCache>
                <c:ptCount val="5"/>
                <c:pt idx="0">
                  <c:v>0.224191205</c:v>
                </c:pt>
                <c:pt idx="1">
                  <c:v>0.224191205</c:v>
                </c:pt>
                <c:pt idx="2">
                  <c:v>0.224191205</c:v>
                </c:pt>
                <c:pt idx="3">
                  <c:v>0.224191205</c:v>
                </c:pt>
                <c:pt idx="4">
                  <c:v>0.224191205</c:v>
                </c:pt>
              </c:numCache>
            </c:numRef>
          </c:val>
        </c:ser>
        <c:ser>
          <c:idx val="1"/>
          <c:order val="1"/>
          <c:tx>
            <c:strRef>
              <c:f>'rha graph data'!$I$3</c:f>
              <c:strCache>
                <c:ptCount val="1"/>
                <c:pt idx="0">
                  <c:v>1996/97-2000/01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data'!$A$16:$A$18,'rha graph data'!$A$8,'rha graph data'!$A$19)</c:f>
              <c:strCache>
                <c:ptCount val="5"/>
                <c:pt idx="0">
                  <c:v>Rural South (1,2,t)</c:v>
                </c:pt>
                <c:pt idx="1">
                  <c:v>Mid (1,2,t)</c:v>
                </c:pt>
                <c:pt idx="2">
                  <c:v>North (1,t)</c:v>
                </c:pt>
                <c:pt idx="3">
                  <c:v>Winnipeg (t)</c:v>
                </c:pt>
                <c:pt idx="4">
                  <c:v>Manitoba (t)</c:v>
                </c:pt>
              </c:strCache>
            </c:strRef>
          </c:cat>
          <c:val>
            <c:numRef>
              <c:f>('rha graph data'!$I$16:$I$18,'rha graph data'!$I$8,'rha graph data'!$I$19)</c:f>
              <c:numCache>
                <c:ptCount val="5"/>
                <c:pt idx="0">
                  <c:v>0.194826466</c:v>
                </c:pt>
                <c:pt idx="1">
                  <c:v>0.201682836</c:v>
                </c:pt>
                <c:pt idx="2">
                  <c:v>0.260578903</c:v>
                </c:pt>
                <c:pt idx="3">
                  <c:v>0.234327763</c:v>
                </c:pt>
                <c:pt idx="4">
                  <c:v>0.224191205</c:v>
                </c:pt>
              </c:numCache>
            </c:numRef>
          </c:val>
        </c:ser>
        <c:ser>
          <c:idx val="2"/>
          <c:order val="2"/>
          <c:tx>
            <c:strRef>
              <c:f>'rha graph data'!$J$3</c:f>
              <c:strCache>
                <c:ptCount val="1"/>
                <c:pt idx="0">
                  <c:v> 2001/02-2005/06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data'!$A$16:$A$18,'rha graph data'!$A$8,'rha graph data'!$A$19)</c:f>
              <c:strCache>
                <c:ptCount val="5"/>
                <c:pt idx="0">
                  <c:v>Rural South (1,2,t)</c:v>
                </c:pt>
                <c:pt idx="1">
                  <c:v>Mid (1,2,t)</c:v>
                </c:pt>
                <c:pt idx="2">
                  <c:v>North (1,t)</c:v>
                </c:pt>
                <c:pt idx="3">
                  <c:v>Winnipeg (t)</c:v>
                </c:pt>
                <c:pt idx="4">
                  <c:v>Manitoba (t)</c:v>
                </c:pt>
              </c:strCache>
            </c:strRef>
          </c:cat>
          <c:val>
            <c:numRef>
              <c:f>('rha graph data'!$J$16:$J$18,'rha graph data'!$J$8,'rha graph data'!$J$19)</c:f>
              <c:numCache>
                <c:ptCount val="5"/>
                <c:pt idx="0">
                  <c:v>0.210295773</c:v>
                </c:pt>
                <c:pt idx="1">
                  <c:v>0.217029558</c:v>
                </c:pt>
                <c:pt idx="2">
                  <c:v>0.242736061</c:v>
                </c:pt>
                <c:pt idx="3">
                  <c:v>0.255771604</c:v>
                </c:pt>
                <c:pt idx="4">
                  <c:v>0.243492094</c:v>
                </c:pt>
              </c:numCache>
            </c:numRef>
          </c:val>
        </c:ser>
        <c:ser>
          <c:idx val="3"/>
          <c:order val="3"/>
          <c:tx>
            <c:strRef>
              <c:f>'rha graph data'!$K$3</c:f>
              <c:strCache>
                <c:ptCount val="1"/>
                <c:pt idx="0">
                  <c:v>MB Avg 2001/02-2005/06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2001/02-2005/06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data'!$A$16:$A$18,'rha graph data'!$A$8,'rha graph data'!$A$19)</c:f>
              <c:strCache>
                <c:ptCount val="5"/>
                <c:pt idx="0">
                  <c:v>Rural South (1,2,t)</c:v>
                </c:pt>
                <c:pt idx="1">
                  <c:v>Mid (1,2,t)</c:v>
                </c:pt>
                <c:pt idx="2">
                  <c:v>North (1,t)</c:v>
                </c:pt>
                <c:pt idx="3">
                  <c:v>Winnipeg (t)</c:v>
                </c:pt>
                <c:pt idx="4">
                  <c:v>Manitoba (t)</c:v>
                </c:pt>
              </c:strCache>
            </c:strRef>
          </c:cat>
          <c:val>
            <c:numRef>
              <c:f>('rha graph data'!$K$16:$K$18,'rha graph data'!$K$8,'rha graph data'!$K$19)</c:f>
              <c:numCache>
                <c:ptCount val="5"/>
                <c:pt idx="0">
                  <c:v>0.243492094</c:v>
                </c:pt>
                <c:pt idx="1">
                  <c:v>0.243492094</c:v>
                </c:pt>
                <c:pt idx="2">
                  <c:v>0.243492094</c:v>
                </c:pt>
                <c:pt idx="3">
                  <c:v>0.243492094</c:v>
                </c:pt>
                <c:pt idx="4">
                  <c:v>0.243492094</c:v>
                </c:pt>
              </c:numCache>
            </c:numRef>
          </c:val>
        </c:ser>
        <c:axId val="63296056"/>
        <c:axId val="32793593"/>
      </c:barChart>
      <c:catAx>
        <c:axId val="6329605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2793593"/>
        <c:crosses val="autoZero"/>
        <c:auto val="1"/>
        <c:lblOffset val="100"/>
        <c:tickLblSkip val="1"/>
        <c:noMultiLvlLbl val="0"/>
      </c:catAx>
      <c:valAx>
        <c:axId val="32793593"/>
        <c:scaling>
          <c:orientation val="minMax"/>
          <c:max val="0.5"/>
        </c:scaling>
        <c:axPos val="t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63296056"/>
        <c:crosses val="max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965"/>
          <c:y val="0.1305"/>
          <c:w val="0.2915"/>
          <c:h val="0.1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"/>
          <c:w val="0.98325"/>
          <c:h val="0.71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'ordered inc data'!$C$3</c:f>
              <c:strCache>
                <c:ptCount val="1"/>
                <c:pt idx="0">
                  <c:v>2001/02-2005/06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inc data'!$A$4:$A$16</c:f>
              <c:strCache>
                <c:ptCount val="13"/>
                <c:pt idx="0">
                  <c:v>Income Not Found</c:v>
                </c:pt>
                <c:pt idx="2">
                  <c:v>Lowest  Rural R1</c:v>
                </c:pt>
                <c:pt idx="3">
                  <c:v>R2</c:v>
                </c:pt>
                <c:pt idx="4">
                  <c:v>R3</c:v>
                </c:pt>
                <c:pt idx="5">
                  <c:v>R4</c:v>
                </c:pt>
                <c:pt idx="6">
                  <c:v>Highest  Rural R5</c:v>
                </c:pt>
                <c:pt idx="8">
                  <c:v>Lowest  Urban U1</c:v>
                </c:pt>
                <c:pt idx="9">
                  <c:v>U2</c:v>
                </c:pt>
                <c:pt idx="10">
                  <c:v>U3</c:v>
                </c:pt>
                <c:pt idx="11">
                  <c:v>U4</c:v>
                </c:pt>
                <c:pt idx="12">
                  <c:v>Highest  Urban U5</c:v>
                </c:pt>
              </c:strCache>
            </c:strRef>
          </c:cat>
          <c:val>
            <c:numRef>
              <c:f>'ordered inc data'!$C$4:$C$16</c:f>
              <c:numCache>
                <c:ptCount val="13"/>
                <c:pt idx="0">
                  <c:v>0.299578877</c:v>
                </c:pt>
                <c:pt idx="2">
                  <c:v>0.224843545</c:v>
                </c:pt>
                <c:pt idx="3">
                  <c:v>0.211642787</c:v>
                </c:pt>
                <c:pt idx="4">
                  <c:v>0.222528379</c:v>
                </c:pt>
                <c:pt idx="5">
                  <c:v>0.218506031</c:v>
                </c:pt>
                <c:pt idx="6">
                  <c:v>0.210257083</c:v>
                </c:pt>
                <c:pt idx="8">
                  <c:v>0.298662809</c:v>
                </c:pt>
                <c:pt idx="9">
                  <c:v>0.258230768</c:v>
                </c:pt>
                <c:pt idx="10">
                  <c:v>0.252107062</c:v>
                </c:pt>
                <c:pt idx="11">
                  <c:v>0.231840912</c:v>
                </c:pt>
                <c:pt idx="12">
                  <c:v>0.219081175</c:v>
                </c:pt>
              </c:numCache>
            </c:numRef>
          </c:val>
        </c:ser>
        <c:ser>
          <c:idx val="1"/>
          <c:order val="1"/>
          <c:tx>
            <c:strRef>
              <c:f>'ordered inc data'!$B$3</c:f>
              <c:strCache>
                <c:ptCount val="1"/>
                <c:pt idx="0">
                  <c:v>1996/97-2000/01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inc data'!$A$4:$A$16</c:f>
              <c:strCache>
                <c:ptCount val="13"/>
                <c:pt idx="0">
                  <c:v>Income Not Found</c:v>
                </c:pt>
                <c:pt idx="2">
                  <c:v>Lowest  Rural R1</c:v>
                </c:pt>
                <c:pt idx="3">
                  <c:v>R2</c:v>
                </c:pt>
                <c:pt idx="4">
                  <c:v>R3</c:v>
                </c:pt>
                <c:pt idx="5">
                  <c:v>R4</c:v>
                </c:pt>
                <c:pt idx="6">
                  <c:v>Highest  Rural R5</c:v>
                </c:pt>
                <c:pt idx="8">
                  <c:v>Lowest  Urban U1</c:v>
                </c:pt>
                <c:pt idx="9">
                  <c:v>U2</c:v>
                </c:pt>
                <c:pt idx="10">
                  <c:v>U3</c:v>
                </c:pt>
                <c:pt idx="11">
                  <c:v>U4</c:v>
                </c:pt>
                <c:pt idx="12">
                  <c:v>Highest  Urban U5</c:v>
                </c:pt>
              </c:strCache>
            </c:strRef>
          </c:cat>
          <c:val>
            <c:numRef>
              <c:f>'ordered inc data'!$B$4:$B$16</c:f>
              <c:numCache>
                <c:ptCount val="13"/>
                <c:pt idx="0">
                  <c:v>0.264397278</c:v>
                </c:pt>
                <c:pt idx="2">
                  <c:v>0.209629337</c:v>
                </c:pt>
                <c:pt idx="3">
                  <c:v>0.204315528</c:v>
                </c:pt>
                <c:pt idx="4">
                  <c:v>0.210484741</c:v>
                </c:pt>
                <c:pt idx="5">
                  <c:v>0.207572259</c:v>
                </c:pt>
                <c:pt idx="6">
                  <c:v>0.205294202</c:v>
                </c:pt>
                <c:pt idx="8">
                  <c:v>0.271292327</c:v>
                </c:pt>
                <c:pt idx="9">
                  <c:v>0.240085289</c:v>
                </c:pt>
                <c:pt idx="10">
                  <c:v>0.228093722</c:v>
                </c:pt>
                <c:pt idx="11">
                  <c:v>0.209803733</c:v>
                </c:pt>
                <c:pt idx="12">
                  <c:v>0.19724028</c:v>
                </c:pt>
              </c:numCache>
            </c:numRef>
          </c:val>
        </c:ser>
        <c:gapWidth val="200"/>
        <c:axId val="26706882"/>
        <c:axId val="39035347"/>
      </c:barChart>
      <c:catAx>
        <c:axId val="2670688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39035347"/>
        <c:crosses val="autoZero"/>
        <c:auto val="0"/>
        <c:lblOffset val="100"/>
        <c:tickLblSkip val="1"/>
        <c:noMultiLvlLbl val="0"/>
      </c:catAx>
      <c:valAx>
        <c:axId val="39035347"/>
        <c:scaling>
          <c:orientation val="minMax"/>
          <c:max val="0.5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706882"/>
        <c:crossesAt val="1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65"/>
          <c:y val="0.176"/>
          <c:w val="0.16775"/>
          <c:h val="0.0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5" header="0.5" footer="0.5"/>
  <pageSetup fitToHeight="0" fitToWidth="0"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" right="0.375" top="0" bottom="0" header="0.5" footer="0.5"/>
  <pageSetup fitToHeight="0" fitToWidth="0"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1" header="0.5" footer="0.5"/>
  <pageSetup fitToHeight="0" fitToWidth="0"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4" header="0.5" footer="0.5"/>
  <pageSetup fitToHeight="0" fitToWidth="0"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.25" header="0.5" footer="0.5"/>
  <pageSetup fitToHeight="0" fitToWidth="0" horizontalDpi="300" verticalDpi="3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0.1845</cdr:x>
      <cdr:y>0.87225</cdr:y>
    </cdr:from>
    <cdr:to>
      <cdr:x>0.92875</cdr:x>
      <cdr:y>0.98675</cdr:y>
    </cdr:to>
    <cdr:sp>
      <cdr:nvSpPr>
        <cdr:cNvPr id="1" name="Text Box 4"/>
        <cdr:cNvSpPr txBox="1">
          <a:spLocks noChangeArrowheads="1"/>
        </cdr:cNvSpPr>
      </cdr:nvSpPr>
      <cdr:spPr>
        <a:xfrm>
          <a:off x="1047750" y="3962400"/>
          <a:ext cx="42576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'1' indicates area's rate was statistically different from Manitoba average in first time period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'2' indicates area's rate was statistically different from Manitoba average in second time period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't' indicates change over time was statistically significant for that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
</a:t>
          </a:r>
        </a:p>
      </cdr:txBody>
    </cdr:sp>
  </cdr:relSizeAnchor>
  <cdr:relSizeAnchor xmlns:cdr="http://schemas.openxmlformats.org/drawingml/2006/chartDrawing">
    <cdr:from>
      <cdr:x>0.628</cdr:x>
      <cdr:y>0.966</cdr:y>
    </cdr:from>
    <cdr:to>
      <cdr:x>0.99575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3581400" y="4381500"/>
          <a:ext cx="210502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</a:t>
          </a:r>
        </a:p>
      </cdr:txBody>
    </cdr:sp>
  </cdr:relSizeAnchor>
  <cdr:relSizeAnchor xmlns:cdr="http://schemas.openxmlformats.org/drawingml/2006/chartDrawing">
    <cdr:from>
      <cdr:x>0.00175</cdr:x>
      <cdr:y>0</cdr:y>
    </cdr:from>
    <cdr:to>
      <cdr:x>0.99625</cdr:x>
      <cdr:y>0.07325</cdr:y>
    </cdr:to>
    <cdr:sp>
      <cdr:nvSpPr>
        <cdr:cNvPr id="3" name="Text Box 7"/>
        <cdr:cNvSpPr txBox="1">
          <a:spLocks noChangeArrowheads="1"/>
        </cdr:cNvSpPr>
      </cdr:nvSpPr>
      <cdr:spPr>
        <a:xfrm>
          <a:off x="9525" y="0"/>
          <a:ext cx="56864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5.1.1: Prevalence of Cumulative Disorders by RHA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of residents aged 10+ with disorder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0.593</cdr:x>
      <cdr:y>0.96075</cdr:y>
    </cdr:from>
    <cdr:to>
      <cdr:x>0.9995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381375" y="4143375"/>
          <a:ext cx="23241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0" rIns="27432" bIns="18288" anchor="b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  <cdr:relSizeAnchor xmlns:cdr="http://schemas.openxmlformats.org/drawingml/2006/chartDrawing">
    <cdr:from>
      <cdr:x>0.021</cdr:x>
      <cdr:y>0.86825</cdr:y>
    </cdr:from>
    <cdr:to>
      <cdr:x>0.975</cdr:x>
      <cdr:y>0.97075</cdr:y>
    </cdr:to>
    <cdr:sp>
      <cdr:nvSpPr>
        <cdr:cNvPr id="2" name="Text Box 2"/>
        <cdr:cNvSpPr txBox="1">
          <a:spLocks noChangeArrowheads="1"/>
        </cdr:cNvSpPr>
      </cdr:nvSpPr>
      <cdr:spPr>
        <a:xfrm>
          <a:off x="114300" y="3743325"/>
          <a:ext cx="54483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Linear Trend Test Results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Urban Time 1: Significant (p&lt;.001)    Urban Time 2: Significant (p&lt;.001)  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Rural Time 1: Not Significant     Rural Time 2: Not Significant  </a:t>
          </a:r>
        </a:p>
      </cdr:txBody>
    </cdr:sp>
  </cdr:relSizeAnchor>
  <cdr:relSizeAnchor xmlns:cdr="http://schemas.openxmlformats.org/drawingml/2006/chartDrawing">
    <cdr:from>
      <cdr:x>0</cdr:x>
      <cdr:y>0.01575</cdr:y>
    </cdr:from>
    <cdr:to>
      <cdr:x>1</cdr:x>
      <cdr:y>0.15125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66675"/>
          <a:ext cx="571500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5.1.6: Prevalence of Cumulative Disorders                                          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Income Quintile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of residents aged 10+ with disorder </a:t>
          </a:r>
          <a:r>
            <a:rPr lang="en-US" cap="none" sz="10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and sex-adjusted percent of residents aged 10+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71500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0.6265</cdr:x>
      <cdr:y>0.9815</cdr:y>
    </cdr:from>
    <cdr:to>
      <cdr:x>0.9815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4552950" y="9553575"/>
          <a:ext cx="2581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0.02825</cdr:y>
    </cdr:to>
    <cdr:sp>
      <cdr:nvSpPr>
        <cdr:cNvPr id="2" name="Text Box 4"/>
        <cdr:cNvSpPr txBox="1">
          <a:spLocks noChangeArrowheads="1"/>
        </cdr:cNvSpPr>
      </cdr:nvSpPr>
      <cdr:spPr>
        <a:xfrm>
          <a:off x="0" y="0"/>
          <a:ext cx="72771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75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5.1.2: Prevalence of Cumulative Disorders by District</a:t>
          </a:r>
          <a:r>
            <a:rPr lang="en-US" cap="none" sz="825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25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of residents aged 10+ with disorder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7277100" cy="973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0.6075</cdr:x>
      <cdr:y>0.98</cdr:y>
    </cdr:from>
    <cdr:to>
      <cdr:x>0.98625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467100" y="8029575"/>
          <a:ext cx="2162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0.05625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571500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5.1.3: Prevalence of Cumulative Disorders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Winnipeg Neighbourhood Clusters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of residents aged 10+ with disorder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715000" cy="820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0.23975</cdr:x>
      <cdr:y>0.89</cdr:y>
    </cdr:from>
    <cdr:to>
      <cdr:x>0.96425</cdr:x>
      <cdr:y>0.98875</cdr:y>
    </cdr:to>
    <cdr:sp>
      <cdr:nvSpPr>
        <cdr:cNvPr id="1" name="Text Box 6"/>
        <cdr:cNvSpPr txBox="1">
          <a:spLocks noChangeArrowheads="1"/>
        </cdr:cNvSpPr>
      </cdr:nvSpPr>
      <cdr:spPr>
        <a:xfrm>
          <a:off x="1362075" y="4848225"/>
          <a:ext cx="414337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'1' indicates area's rate was statistically different from Manitoba average in first time period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'2' indicates area's rate was statistically different from Manitoba average in second time period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't' indicates change over time was statistically significant for that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
</a:t>
          </a:r>
        </a:p>
      </cdr:txBody>
    </cdr:sp>
  </cdr:relSizeAnchor>
  <cdr:relSizeAnchor xmlns:cdr="http://schemas.openxmlformats.org/drawingml/2006/chartDrawing">
    <cdr:from>
      <cdr:x>0.61075</cdr:x>
      <cdr:y>0.974</cdr:y>
    </cdr:from>
    <cdr:to>
      <cdr:x>0.97975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3486150" y="5314950"/>
          <a:ext cx="21050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 </a:t>
          </a:r>
        </a:p>
      </cdr:txBody>
    </cdr:sp>
  </cdr:relSizeAnchor>
  <cdr:relSizeAnchor xmlns:cdr="http://schemas.openxmlformats.org/drawingml/2006/chartDrawing">
    <cdr:from>
      <cdr:x>0</cdr:x>
      <cdr:y>0.007</cdr:y>
    </cdr:from>
    <cdr:to>
      <cdr:x>0.99825</cdr:x>
      <cdr:y>0.1085</cdr:y>
    </cdr:to>
    <cdr:sp>
      <cdr:nvSpPr>
        <cdr:cNvPr id="3" name="Text Box 8"/>
        <cdr:cNvSpPr txBox="1">
          <a:spLocks noChangeArrowheads="1"/>
        </cdr:cNvSpPr>
      </cdr:nvSpPr>
      <cdr:spPr>
        <a:xfrm>
          <a:off x="0" y="38100"/>
          <a:ext cx="57054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5.1.4: Prevalence of Cumulative Disorders 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Winnipeg Community Areas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of residents aged 10+ with disorder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71500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0.59125</cdr:x>
      <cdr:y>0.96725</cdr:y>
    </cdr:from>
    <cdr:to>
      <cdr:x>0.9915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371850" y="4391025"/>
          <a:ext cx="2286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0.12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0"/>
          <a:ext cx="571500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5.1.5: Prevalence of Cumulative Disorders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Aggregate RHA Areas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of residents aged 10+ with disorder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421875" style="26" customWidth="1"/>
    <col min="2" max="5" width="8.00390625" style="26" customWidth="1"/>
    <col min="6" max="6" width="2.7109375" style="26" customWidth="1"/>
    <col min="7" max="7" width="18.140625" style="26" customWidth="1"/>
    <col min="8" max="11" width="8.00390625" style="26" customWidth="1"/>
    <col min="12" max="12" width="2.7109375" style="26" customWidth="1"/>
    <col min="13" max="13" width="15.28125" style="26" bestFit="1" customWidth="1"/>
    <col min="14" max="16384" width="9.140625" style="26" customWidth="1"/>
  </cols>
  <sheetData>
    <row r="1" spans="1:5" ht="15.75" thickBot="1">
      <c r="A1" s="14" t="s">
        <v>350</v>
      </c>
      <c r="B1" s="14"/>
      <c r="C1" s="14"/>
      <c r="D1" s="14"/>
      <c r="E1" s="14"/>
    </row>
    <row r="2" spans="1:15" ht="12.75" customHeight="1">
      <c r="A2" s="110" t="s">
        <v>299</v>
      </c>
      <c r="B2" s="50" t="s">
        <v>134</v>
      </c>
      <c r="C2" s="51" t="s">
        <v>345</v>
      </c>
      <c r="D2" s="52" t="s">
        <v>134</v>
      </c>
      <c r="E2" s="22" t="s">
        <v>345</v>
      </c>
      <c r="G2" s="110" t="s">
        <v>300</v>
      </c>
      <c r="H2" s="50" t="s">
        <v>134</v>
      </c>
      <c r="I2" s="51" t="s">
        <v>345</v>
      </c>
      <c r="J2" s="52" t="s">
        <v>134</v>
      </c>
      <c r="K2" s="22" t="s">
        <v>345</v>
      </c>
      <c r="M2" s="113" t="s">
        <v>281</v>
      </c>
      <c r="N2" s="114" t="s">
        <v>347</v>
      </c>
      <c r="O2" s="115"/>
    </row>
    <row r="3" spans="1:15" ht="12.75">
      <c r="A3" s="111"/>
      <c r="B3" s="15" t="s">
        <v>135</v>
      </c>
      <c r="C3" s="16" t="s">
        <v>277</v>
      </c>
      <c r="D3" s="17" t="s">
        <v>135</v>
      </c>
      <c r="E3" s="35" t="s">
        <v>277</v>
      </c>
      <c r="G3" s="111"/>
      <c r="H3" s="15" t="s">
        <v>135</v>
      </c>
      <c r="I3" s="16" t="s">
        <v>277</v>
      </c>
      <c r="J3" s="17" t="s">
        <v>135</v>
      </c>
      <c r="K3" s="35" t="s">
        <v>277</v>
      </c>
      <c r="M3" s="111"/>
      <c r="N3" s="116"/>
      <c r="O3" s="117"/>
    </row>
    <row r="4" spans="1:15" ht="12.75">
      <c r="A4" s="111"/>
      <c r="B4" s="18"/>
      <c r="C4" s="19" t="s">
        <v>278</v>
      </c>
      <c r="D4" s="20"/>
      <c r="E4" s="36" t="s">
        <v>278</v>
      </c>
      <c r="G4" s="111"/>
      <c r="H4" s="18"/>
      <c r="I4" s="19" t="s">
        <v>278</v>
      </c>
      <c r="J4" s="20"/>
      <c r="K4" s="36" t="s">
        <v>278</v>
      </c>
      <c r="M4" s="111"/>
      <c r="N4" s="118"/>
      <c r="O4" s="119"/>
    </row>
    <row r="5" spans="1:15" s="107" customFormat="1" ht="23.25" thickBot="1">
      <c r="A5" s="112"/>
      <c r="B5" s="121" t="s">
        <v>275</v>
      </c>
      <c r="C5" s="122"/>
      <c r="D5" s="123" t="s">
        <v>276</v>
      </c>
      <c r="E5" s="124"/>
      <c r="G5" s="112"/>
      <c r="H5" s="121" t="s">
        <v>275</v>
      </c>
      <c r="I5" s="122"/>
      <c r="J5" s="123" t="s">
        <v>276</v>
      </c>
      <c r="K5" s="124"/>
      <c r="M5" s="112"/>
      <c r="N5" s="85" t="str">
        <f>'ordered inc data'!$B$3</f>
        <v>1996/97-2000/01</v>
      </c>
      <c r="O5" s="86" t="str">
        <f>'ordered inc data'!$C$3</f>
        <v>2001/02-2005/06</v>
      </c>
    </row>
    <row r="6" spans="1:15" ht="12.75">
      <c r="A6" s="27" t="s">
        <v>136</v>
      </c>
      <c r="B6" s="76">
        <f>'orig. data'!B4</f>
        <v>9303</v>
      </c>
      <c r="C6" s="100">
        <f>'orig. data'!H4*100</f>
        <v>20.028418300000002</v>
      </c>
      <c r="D6" s="80">
        <f>'orig. data'!P4</f>
        <v>11132</v>
      </c>
      <c r="E6" s="103">
        <f>'orig. data'!V4*100</f>
        <v>21.736244</v>
      </c>
      <c r="G6" s="28" t="s">
        <v>150</v>
      </c>
      <c r="H6" s="76">
        <f>'orig. data'!B20</f>
        <v>10993</v>
      </c>
      <c r="I6" s="100">
        <f>'orig. data'!H20*100</f>
        <v>19.2951047</v>
      </c>
      <c r="J6" s="80">
        <f>'orig. data'!P20</f>
        <v>12802</v>
      </c>
      <c r="K6" s="103">
        <f>'orig. data'!V20*100</f>
        <v>21.0666623</v>
      </c>
      <c r="M6" s="48" t="s">
        <v>282</v>
      </c>
      <c r="N6" s="87">
        <f>'ordered inc data'!$B$4*100</f>
        <v>26.4397278</v>
      </c>
      <c r="O6" s="88">
        <f>'ordered inc data'!$C$4*100</f>
        <v>29.9578877</v>
      </c>
    </row>
    <row r="7" spans="1:15" ht="12.75">
      <c r="A7" s="29" t="s">
        <v>137</v>
      </c>
      <c r="B7" s="77">
        <f>'orig. data'!B5</f>
        <v>15542</v>
      </c>
      <c r="C7" s="100">
        <f>'orig. data'!H5*100</f>
        <v>18.303440000000002</v>
      </c>
      <c r="D7" s="80">
        <f>'orig. data'!P5</f>
        <v>17642</v>
      </c>
      <c r="E7" s="103">
        <f>'orig. data'!V5*100</f>
        <v>19.8403059</v>
      </c>
      <c r="G7" s="30" t="s">
        <v>151</v>
      </c>
      <c r="H7" s="77">
        <f>'orig. data'!B21</f>
        <v>7679</v>
      </c>
      <c r="I7" s="100">
        <f>'orig. data'!H21*100</f>
        <v>22.5019047</v>
      </c>
      <c r="J7" s="80">
        <f>'orig. data'!P21</f>
        <v>8881</v>
      </c>
      <c r="K7" s="103">
        <f>'orig. data'!V21*100</f>
        <v>24.8997673</v>
      </c>
      <c r="M7" s="48" t="s">
        <v>283</v>
      </c>
      <c r="N7" s="89">
        <f>'ordered inc data'!$B$6*100</f>
        <v>20.9629337</v>
      </c>
      <c r="O7" s="90">
        <f>'ordered inc data'!$C$6*100</f>
        <v>22.484354500000002</v>
      </c>
    </row>
    <row r="8" spans="1:15" ht="12.75">
      <c r="A8" s="29" t="s">
        <v>138</v>
      </c>
      <c r="B8" s="77">
        <f>'orig. data'!B6</f>
        <v>12603</v>
      </c>
      <c r="C8" s="100">
        <f>'orig. data'!H6*100</f>
        <v>18.7402418</v>
      </c>
      <c r="D8" s="80">
        <f>'orig. data'!P6</f>
        <v>13484</v>
      </c>
      <c r="E8" s="103">
        <f>'orig. data'!V6*100</f>
        <v>20.404951399999998</v>
      </c>
      <c r="G8" s="30" t="s">
        <v>155</v>
      </c>
      <c r="H8" s="77">
        <f>'orig. data'!B22</f>
        <v>10350</v>
      </c>
      <c r="I8" s="100">
        <f>'orig. data'!H22*100</f>
        <v>24.3391967</v>
      </c>
      <c r="J8" s="80">
        <f>'orig. data'!P22</f>
        <v>11602</v>
      </c>
      <c r="K8" s="103">
        <f>'orig. data'!V22*100</f>
        <v>25.5832415</v>
      </c>
      <c r="M8" s="48" t="s">
        <v>284</v>
      </c>
      <c r="N8" s="89">
        <f>'ordered inc data'!$B$7*100</f>
        <v>20.4315528</v>
      </c>
      <c r="O8" s="90">
        <f>'ordered inc data'!$C$7*100</f>
        <v>21.1642787</v>
      </c>
    </row>
    <row r="9" spans="1:15" ht="12.75">
      <c r="A9" s="29" t="s">
        <v>107</v>
      </c>
      <c r="B9" s="77">
        <f>'orig. data'!B7</f>
        <v>9645</v>
      </c>
      <c r="C9" s="100">
        <f>'orig. data'!H7*100</f>
        <v>22.245542800000003</v>
      </c>
      <c r="D9" s="80">
        <f>'orig. data'!P7</f>
        <v>12236</v>
      </c>
      <c r="E9" s="103">
        <f>'orig. data'!V7*100</f>
        <v>27.341183800000003</v>
      </c>
      <c r="G9" s="30" t="s">
        <v>153</v>
      </c>
      <c r="H9" s="77">
        <f>'orig. data'!B23</f>
        <v>12895</v>
      </c>
      <c r="I9" s="100">
        <f>'orig. data'!H23*100</f>
        <v>23.2062195</v>
      </c>
      <c r="J9" s="80">
        <f>'orig. data'!P23</f>
        <v>14298</v>
      </c>
      <c r="K9" s="103">
        <f>'orig. data'!V23*100</f>
        <v>24.9276474</v>
      </c>
      <c r="M9" s="48" t="s">
        <v>285</v>
      </c>
      <c r="N9" s="89">
        <f>'ordered inc data'!$B$8*100</f>
        <v>21.0484741</v>
      </c>
      <c r="O9" s="90">
        <f>'ordered inc data'!$C$8*100</f>
        <v>22.2528379</v>
      </c>
    </row>
    <row r="10" spans="1:15" ht="12.75">
      <c r="A10" s="29" t="s">
        <v>146</v>
      </c>
      <c r="B10" s="77">
        <f>'orig. data'!B8</f>
        <v>142150</v>
      </c>
      <c r="C10" s="100">
        <f>'orig. data'!H8*100</f>
        <v>23.620451</v>
      </c>
      <c r="D10" s="80">
        <f>'orig. data'!P8</f>
        <v>160578</v>
      </c>
      <c r="E10" s="103">
        <f>'orig. data'!V8*100</f>
        <v>25.781829499999997</v>
      </c>
      <c r="G10" s="30" t="s">
        <v>156</v>
      </c>
      <c r="H10" s="77">
        <f>'orig. data'!B24</f>
        <v>7540</v>
      </c>
      <c r="I10" s="100">
        <f>'orig. data'!H24*100</f>
        <v>24.7529628</v>
      </c>
      <c r="J10" s="80">
        <f>'orig. data'!P24</f>
        <v>8492</v>
      </c>
      <c r="K10" s="103">
        <f>'orig. data'!V24*100</f>
        <v>27.7752339</v>
      </c>
      <c r="M10" s="48" t="s">
        <v>286</v>
      </c>
      <c r="N10" s="89">
        <f>'ordered inc data'!$B$9*100</f>
        <v>20.7572259</v>
      </c>
      <c r="O10" s="90">
        <f>'ordered inc data'!$C$9*100</f>
        <v>21.8506031</v>
      </c>
    </row>
    <row r="11" spans="1:15" ht="12.75">
      <c r="A11" s="29" t="s">
        <v>140</v>
      </c>
      <c r="B11" s="77">
        <f>'orig. data'!B9</f>
        <v>14037</v>
      </c>
      <c r="C11" s="100">
        <f>'orig. data'!H9*100</f>
        <v>20.8809354</v>
      </c>
      <c r="D11" s="80">
        <f>'orig. data'!P9</f>
        <v>15317</v>
      </c>
      <c r="E11" s="103">
        <f>'orig. data'!V9*100</f>
        <v>22.0925704</v>
      </c>
      <c r="G11" s="30" t="s">
        <v>152</v>
      </c>
      <c r="H11" s="77">
        <f>'orig. data'!B25</f>
        <v>14117</v>
      </c>
      <c r="I11" s="100">
        <f>'orig. data'!H25*100</f>
        <v>25.5765921</v>
      </c>
      <c r="J11" s="80">
        <f>'orig. data'!P25</f>
        <v>15290</v>
      </c>
      <c r="K11" s="103">
        <f>'orig. data'!V25*100</f>
        <v>27.7374646</v>
      </c>
      <c r="M11" s="48" t="s">
        <v>287</v>
      </c>
      <c r="N11" s="89">
        <f>'ordered inc data'!$B$10*100</f>
        <v>20.5294202</v>
      </c>
      <c r="O11" s="90">
        <f>'ordered inc data'!$C$10*100</f>
        <v>21.0257083</v>
      </c>
    </row>
    <row r="12" spans="1:15" ht="12.75">
      <c r="A12" s="29" t="s">
        <v>141</v>
      </c>
      <c r="B12" s="77">
        <f>'orig. data'!B10</f>
        <v>7132</v>
      </c>
      <c r="C12" s="100">
        <f>'orig. data'!H10*100</f>
        <v>20.6706663</v>
      </c>
      <c r="D12" s="80">
        <f>'orig. data'!P10</f>
        <v>8073</v>
      </c>
      <c r="E12" s="103">
        <f>'orig. data'!V10*100</f>
        <v>22.523226299999997</v>
      </c>
      <c r="G12" s="30" t="s">
        <v>154</v>
      </c>
      <c r="H12" s="77">
        <f>'orig. data'!B26</f>
        <v>19264</v>
      </c>
      <c r="I12" s="100">
        <f>'orig. data'!H26*100</f>
        <v>22.9349716</v>
      </c>
      <c r="J12" s="80">
        <f>'orig. data'!P26</f>
        <v>22173</v>
      </c>
      <c r="K12" s="103">
        <f>'orig. data'!V26*100</f>
        <v>25.239613</v>
      </c>
      <c r="M12" s="48" t="s">
        <v>288</v>
      </c>
      <c r="N12" s="89">
        <f>'ordered inc data'!$B$12*100</f>
        <v>27.1292327</v>
      </c>
      <c r="O12" s="90">
        <f>'ordered inc data'!$C$12*100</f>
        <v>29.866280899999996</v>
      </c>
    </row>
    <row r="13" spans="1:15" ht="12.75">
      <c r="A13" s="29" t="s">
        <v>139</v>
      </c>
      <c r="B13" s="77">
        <f>'orig. data'!B11</f>
        <v>8099</v>
      </c>
      <c r="C13" s="100">
        <f>'orig. data'!H11*100</f>
        <v>19.572730099999998</v>
      </c>
      <c r="D13" s="80">
        <f>'orig. data'!P11</f>
        <v>8813</v>
      </c>
      <c r="E13" s="103">
        <f>'orig. data'!V11*100</f>
        <v>21.7454599</v>
      </c>
      <c r="G13" s="30" t="s">
        <v>157</v>
      </c>
      <c r="H13" s="77">
        <f>'orig. data'!B27</f>
        <v>12538</v>
      </c>
      <c r="I13" s="100">
        <f>'orig. data'!H27*100</f>
        <v>23.6311891</v>
      </c>
      <c r="J13" s="80">
        <f>'orig. data'!P27</f>
        <v>14261</v>
      </c>
      <c r="K13" s="103">
        <f>'orig. data'!V27*100</f>
        <v>25.9017763</v>
      </c>
      <c r="M13" s="48" t="s">
        <v>289</v>
      </c>
      <c r="N13" s="89">
        <f>'ordered inc data'!$B$13*100</f>
        <v>24.0085289</v>
      </c>
      <c r="O13" s="90">
        <f>'ordered inc data'!$C$13*100</f>
        <v>25.8230768</v>
      </c>
    </row>
    <row r="14" spans="1:15" ht="12.75">
      <c r="A14" s="29" t="s">
        <v>142</v>
      </c>
      <c r="B14" s="77">
        <f>'orig. data'!B12</f>
        <v>218</v>
      </c>
      <c r="C14" s="100">
        <f>'orig. data'!H12*100</f>
        <v>22.49742</v>
      </c>
      <c r="D14" s="80">
        <f>'orig. data'!P12</f>
        <v>218</v>
      </c>
      <c r="E14" s="103">
        <f>'orig. data'!V12*100</f>
        <v>22.3132037</v>
      </c>
      <c r="G14" s="30" t="s">
        <v>158</v>
      </c>
      <c r="H14" s="77">
        <f>'orig. data'!B28</f>
        <v>13954</v>
      </c>
      <c r="I14" s="100">
        <f>'orig. data'!H28*100</f>
        <v>24.1954501</v>
      </c>
      <c r="J14" s="80">
        <f>'orig. data'!P28</f>
        <v>14922</v>
      </c>
      <c r="K14" s="103">
        <f>'orig. data'!V28*100</f>
        <v>26.1175482</v>
      </c>
      <c r="M14" s="48" t="s">
        <v>290</v>
      </c>
      <c r="N14" s="89">
        <f>'ordered inc data'!$B$14*100</f>
        <v>22.8093722</v>
      </c>
      <c r="O14" s="90">
        <f>'ordered inc data'!$C$14*100</f>
        <v>25.2107062</v>
      </c>
    </row>
    <row r="15" spans="1:15" ht="12.75">
      <c r="A15" s="29" t="s">
        <v>143</v>
      </c>
      <c r="B15" s="77">
        <f>'orig. data'!B13</f>
        <v>5277</v>
      </c>
      <c r="C15" s="100">
        <f>'orig. data'!H13*100</f>
        <v>23.2754058</v>
      </c>
      <c r="D15" s="80">
        <f>'orig. data'!P13</f>
        <v>5338</v>
      </c>
      <c r="E15" s="103">
        <f>'orig. data'!V13*100</f>
        <v>23.6833932</v>
      </c>
      <c r="G15" s="30" t="s">
        <v>159</v>
      </c>
      <c r="H15" s="77">
        <f>'orig. data'!B29</f>
        <v>5606</v>
      </c>
      <c r="I15" s="100">
        <f>'orig. data'!H29*100</f>
        <v>20.167644000000003</v>
      </c>
      <c r="J15" s="80">
        <f>'orig. data'!P29</f>
        <v>6309</v>
      </c>
      <c r="K15" s="103">
        <f>'orig. data'!V29*100</f>
        <v>22.0217111</v>
      </c>
      <c r="M15" s="48" t="s">
        <v>291</v>
      </c>
      <c r="N15" s="89">
        <f>'ordered inc data'!$B$15*100</f>
        <v>20.9803733</v>
      </c>
      <c r="O15" s="90">
        <f>'ordered inc data'!$C$15*100</f>
        <v>23.1840912</v>
      </c>
    </row>
    <row r="16" spans="1:15" ht="13.5" thickBot="1">
      <c r="A16" s="29" t="s">
        <v>144</v>
      </c>
      <c r="B16" s="77">
        <f>'orig. data'!B14</f>
        <v>9810</v>
      </c>
      <c r="C16" s="100">
        <f>'orig. data'!H14*100</f>
        <v>27.1084337</v>
      </c>
      <c r="D16" s="80">
        <f>'orig. data'!P14</f>
        <v>8973</v>
      </c>
      <c r="E16" s="103">
        <f>'orig. data'!V14*100</f>
        <v>24.1144854</v>
      </c>
      <c r="G16" s="30" t="s">
        <v>160</v>
      </c>
      <c r="H16" s="77">
        <f>'orig. data'!B30</f>
        <v>17023</v>
      </c>
      <c r="I16" s="100">
        <f>'orig. data'!H30*100</f>
        <v>25.2908229</v>
      </c>
      <c r="J16" s="80">
        <f>'orig. data'!P30</f>
        <v>19967</v>
      </c>
      <c r="K16" s="103">
        <f>'orig. data'!V30*100</f>
        <v>28.0581201</v>
      </c>
      <c r="M16" s="49" t="s">
        <v>292</v>
      </c>
      <c r="N16" s="91">
        <f>'ordered inc data'!$B$16*100</f>
        <v>19.724028</v>
      </c>
      <c r="O16" s="92">
        <f>'ordered inc data'!$C$16*100</f>
        <v>21.9081175</v>
      </c>
    </row>
    <row r="17" spans="1:15" ht="12.75">
      <c r="A17" s="31"/>
      <c r="B17" s="78"/>
      <c r="C17" s="101"/>
      <c r="D17" s="81"/>
      <c r="E17" s="104"/>
      <c r="G17" s="30" t="s">
        <v>161</v>
      </c>
      <c r="H17" s="77">
        <f>'orig. data'!B31</f>
        <v>10191</v>
      </c>
      <c r="I17" s="100">
        <f>'orig. data'!H31*100</f>
        <v>27.443852000000003</v>
      </c>
      <c r="J17" s="80">
        <f>'orig. data'!P31</f>
        <v>11581</v>
      </c>
      <c r="K17" s="103">
        <f>'orig. data'!V31*100</f>
        <v>30.3660391</v>
      </c>
      <c r="M17" s="93" t="s">
        <v>293</v>
      </c>
      <c r="N17" s="94"/>
      <c r="O17" s="95">
        <f>'ordered inc data'!$B$18</f>
        <v>0.713106696</v>
      </c>
    </row>
    <row r="18" spans="1:15" ht="12.75">
      <c r="A18" s="29" t="s">
        <v>280</v>
      </c>
      <c r="B18" s="77">
        <f>'orig. data'!B15</f>
        <v>37448</v>
      </c>
      <c r="C18" s="100">
        <f>'orig. data'!H15*100</f>
        <v>18.8547577</v>
      </c>
      <c r="D18" s="80">
        <f>'orig. data'!P15</f>
        <v>42258</v>
      </c>
      <c r="E18" s="103">
        <f>'orig. data'!V15*100</f>
        <v>20.4921054</v>
      </c>
      <c r="G18" s="32"/>
      <c r="H18" s="78"/>
      <c r="I18" s="101"/>
      <c r="J18" s="81"/>
      <c r="K18" s="104"/>
      <c r="M18" s="93" t="s">
        <v>294</v>
      </c>
      <c r="N18" s="94"/>
      <c r="O18" s="95">
        <f>'ordered inc data'!$B$19</f>
        <v>0.143736269</v>
      </c>
    </row>
    <row r="19" spans="1:15" ht="13.5" thickBot="1">
      <c r="A19" s="29" t="s">
        <v>149</v>
      </c>
      <c r="B19" s="77">
        <f>'orig. data'!B16</f>
        <v>29268</v>
      </c>
      <c r="C19" s="100">
        <f>'orig. data'!H16*100</f>
        <v>20.451972700000002</v>
      </c>
      <c r="D19" s="80">
        <f>'orig. data'!P16</f>
        <v>32203</v>
      </c>
      <c r="E19" s="103">
        <f>'orig. data'!V16*100</f>
        <v>22.1019615</v>
      </c>
      <c r="G19" s="33" t="s">
        <v>146</v>
      </c>
      <c r="H19" s="79">
        <f>'orig. data'!B8</f>
        <v>142150</v>
      </c>
      <c r="I19" s="106">
        <f>'orig. data'!H8*100</f>
        <v>23.620451</v>
      </c>
      <c r="J19" s="82">
        <f>'orig. data'!P8</f>
        <v>160578</v>
      </c>
      <c r="K19" s="105">
        <f>'orig. data'!V8*100</f>
        <v>25.781829499999997</v>
      </c>
      <c r="M19" s="96" t="s">
        <v>295</v>
      </c>
      <c r="N19" s="97"/>
      <c r="O19" s="95">
        <f>'ordered inc data'!$B$20</f>
        <v>0.442934815</v>
      </c>
    </row>
    <row r="20" spans="1:15" ht="12.75">
      <c r="A20" s="29" t="s">
        <v>145</v>
      </c>
      <c r="B20" s="77">
        <f>'orig. data'!B17</f>
        <v>15305</v>
      </c>
      <c r="C20" s="100">
        <f>'orig. data'!H17*100</f>
        <v>25.581239900000003</v>
      </c>
      <c r="D20" s="80">
        <f>'orig. data'!P17</f>
        <v>14529</v>
      </c>
      <c r="E20" s="103">
        <f>'orig. data'!V17*100</f>
        <v>23.925501399999998</v>
      </c>
      <c r="G20" s="83" t="s">
        <v>148</v>
      </c>
      <c r="H20" s="83"/>
      <c r="I20" s="84"/>
      <c r="J20" s="83"/>
      <c r="K20" s="83"/>
      <c r="M20" s="93" t="s">
        <v>296</v>
      </c>
      <c r="N20" s="97"/>
      <c r="O20" s="95">
        <f>'ordered inc data'!$B$22</f>
        <v>4.77E-30</v>
      </c>
    </row>
    <row r="21" spans="1:15" ht="12.75">
      <c r="A21" s="31"/>
      <c r="B21" s="78"/>
      <c r="C21" s="101"/>
      <c r="D21" s="81"/>
      <c r="E21" s="104"/>
      <c r="G21" s="120" t="s">
        <v>279</v>
      </c>
      <c r="H21" s="120"/>
      <c r="I21" s="120"/>
      <c r="J21" s="120"/>
      <c r="K21" s="120"/>
      <c r="M21" s="93" t="s">
        <v>297</v>
      </c>
      <c r="N21" s="97"/>
      <c r="O21" s="95">
        <f>'ordered inc data'!$B$23</f>
        <v>1.49E-27</v>
      </c>
    </row>
    <row r="22" spans="1:15" ht="13.5" thickBot="1">
      <c r="A22" s="33" t="s">
        <v>147</v>
      </c>
      <c r="B22" s="79">
        <f>'orig. data'!B18</f>
        <v>235592</v>
      </c>
      <c r="C22" s="102">
        <f>'orig. data'!H18*100</f>
        <v>22.419120500000002</v>
      </c>
      <c r="D22" s="82">
        <f>'orig. data'!P18</f>
        <v>263692</v>
      </c>
      <c r="E22" s="105">
        <f>'orig. data'!V18*100</f>
        <v>24.3216121</v>
      </c>
      <c r="M22" s="96" t="s">
        <v>298</v>
      </c>
      <c r="N22" s="97"/>
      <c r="O22" s="95">
        <f>'ordered inc data'!$B$24</f>
        <v>0.637866572</v>
      </c>
    </row>
    <row r="23" spans="1:15" ht="12.75">
      <c r="A23" s="83" t="s">
        <v>148</v>
      </c>
      <c r="C23" s="34"/>
      <c r="M23" s="25" t="s">
        <v>148</v>
      </c>
      <c r="N23" s="21"/>
      <c r="O23" s="21"/>
    </row>
    <row r="24" spans="1:15" ht="12.75">
      <c r="A24" s="25" t="s">
        <v>279</v>
      </c>
      <c r="B24" s="25"/>
      <c r="C24" s="25"/>
      <c r="D24" s="25"/>
      <c r="E24" s="25"/>
      <c r="M24" s="25" t="s">
        <v>279</v>
      </c>
      <c r="N24" s="98"/>
      <c r="O24" s="98"/>
    </row>
  </sheetData>
  <sheetProtection/>
  <mergeCells count="9">
    <mergeCell ref="A2:A5"/>
    <mergeCell ref="M2:M5"/>
    <mergeCell ref="N2:O4"/>
    <mergeCell ref="G21:K21"/>
    <mergeCell ref="B5:C5"/>
    <mergeCell ref="D5:E5"/>
    <mergeCell ref="G2:G5"/>
    <mergeCell ref="H5:I5"/>
    <mergeCell ref="J5:K5"/>
  </mergeCells>
  <printOptions/>
  <pageMargins left="0.21" right="0.14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7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2" sqref="A2"/>
      <selection pane="bottomRight" activeCell="K3" sqref="K3"/>
    </sheetView>
  </sheetViews>
  <sheetFormatPr defaultColWidth="9.140625" defaultRowHeight="12.75"/>
  <cols>
    <col min="1" max="1" width="25.140625" style="2" customWidth="1"/>
    <col min="2" max="2" width="20.140625" style="2" customWidth="1"/>
    <col min="3" max="5" width="2.8515625" style="2" customWidth="1"/>
    <col min="6" max="7" width="6.7109375" style="2" customWidth="1"/>
    <col min="8" max="8" width="9.140625" style="2" customWidth="1"/>
    <col min="9" max="9" width="9.140625" style="99" customWidth="1"/>
    <col min="10" max="10" width="9.140625" style="72" customWidth="1"/>
    <col min="11" max="14" width="9.140625" style="2" customWidth="1"/>
    <col min="15" max="15" width="2.8515625" style="9" customWidth="1"/>
    <col min="16" max="18" width="9.140625" style="2" customWidth="1"/>
    <col min="19" max="19" width="2.8515625" style="9" customWidth="1"/>
    <col min="20" max="20" width="9.28125" style="2" bestFit="1" customWidth="1"/>
    <col min="21" max="16384" width="9.140625" style="2" customWidth="1"/>
  </cols>
  <sheetData>
    <row r="1" spans="1:20" ht="12.75">
      <c r="A1" s="46" t="s">
        <v>269</v>
      </c>
      <c r="B1" s="4" t="s">
        <v>218</v>
      </c>
      <c r="C1" s="125" t="s">
        <v>129</v>
      </c>
      <c r="D1" s="125"/>
      <c r="E1" s="125"/>
      <c r="F1" s="125" t="s">
        <v>132</v>
      </c>
      <c r="G1" s="125"/>
      <c r="H1" s="5" t="s">
        <v>119</v>
      </c>
      <c r="I1" s="55" t="s">
        <v>121</v>
      </c>
      <c r="J1" s="55" t="s">
        <v>122</v>
      </c>
      <c r="K1" s="5" t="s">
        <v>120</v>
      </c>
      <c r="L1" s="5" t="s">
        <v>123</v>
      </c>
      <c r="M1" s="5" t="s">
        <v>124</v>
      </c>
      <c r="N1" s="5" t="s">
        <v>125</v>
      </c>
      <c r="O1" s="6"/>
      <c r="P1" s="5" t="s">
        <v>126</v>
      </c>
      <c r="Q1" s="5" t="s">
        <v>127</v>
      </c>
      <c r="R1" s="5" t="s">
        <v>128</v>
      </c>
      <c r="S1" s="6"/>
      <c r="T1" s="5" t="s">
        <v>133</v>
      </c>
    </row>
    <row r="2" spans="2:20" ht="12.75">
      <c r="B2" s="4"/>
      <c r="C2" s="12"/>
      <c r="D2" s="12"/>
      <c r="E2" s="12"/>
      <c r="F2" s="13"/>
      <c r="G2" s="13"/>
      <c r="H2" s="5"/>
      <c r="I2" s="126" t="s">
        <v>272</v>
      </c>
      <c r="J2" s="126"/>
      <c r="K2" s="5"/>
      <c r="L2" s="5"/>
      <c r="M2" s="5"/>
      <c r="N2" s="5"/>
      <c r="O2" s="6"/>
      <c r="P2" s="5"/>
      <c r="Q2" s="5"/>
      <c r="R2" s="5"/>
      <c r="S2" s="6"/>
      <c r="T2" s="5"/>
    </row>
    <row r="3" spans="1:27" ht="12.75">
      <c r="A3" s="4" t="s">
        <v>0</v>
      </c>
      <c r="B3" s="4"/>
      <c r="C3" s="12">
        <v>1</v>
      </c>
      <c r="D3" s="12">
        <v>2</v>
      </c>
      <c r="E3" s="12" t="s">
        <v>131</v>
      </c>
      <c r="F3" s="12" t="s">
        <v>246</v>
      </c>
      <c r="G3" s="12" t="s">
        <v>247</v>
      </c>
      <c r="H3" s="2" t="s">
        <v>273</v>
      </c>
      <c r="I3" s="55" t="s">
        <v>275</v>
      </c>
      <c r="J3" s="55" t="s">
        <v>276</v>
      </c>
      <c r="K3" s="2" t="s">
        <v>274</v>
      </c>
      <c r="U3" s="5"/>
      <c r="V3" s="5"/>
      <c r="W3" s="5"/>
      <c r="X3" s="5"/>
      <c r="Y3" s="5"/>
      <c r="Z3" s="5"/>
      <c r="AA3" s="5"/>
    </row>
    <row r="4" spans="1:27" ht="12.75">
      <c r="A4" s="2" t="str">
        <f ca="1">CONCATENATE(B4)&amp;(IF((CELL("contents",C4)=1)*AND((CELL("contents",D4))=2)*AND((CELL("contents",E4))&lt;&gt;"")," (1,2,"&amp;CELL("contents",E4)&amp;")",(IF((CELL("contents",C4)=1)*OR((CELL("contents",D4))=2)," (1,2)",(IF((CELL("contents",C4)=1)*OR((CELL("contents",E4))&lt;&gt;"")," (1,"&amp;CELL("contents",E4)&amp;")",(IF((CELL("contents",D4)=2)*OR((CELL("contents",E4))&lt;&gt;"")," (2,"&amp;CELL("contents",E4)&amp;")",(IF((CELL("contents",C4))=1," (1)",(IF((CELL("contents",D4)=2)," (2)",(IF((CELL("contents",E4)&lt;&gt;"")," ("&amp;CELL("contents",E4)&amp;")",""))))))))))))))</f>
        <v>South Eastman (1,2,t)</v>
      </c>
      <c r="B4" t="s">
        <v>136</v>
      </c>
      <c r="C4">
        <f>'orig. data'!AH4</f>
        <v>1</v>
      </c>
      <c r="D4">
        <f>'orig. data'!AI4</f>
        <v>2</v>
      </c>
      <c r="E4" t="str">
        <f ca="1">IF(CELL("contents",F4)="s","s",IF(CELL("contents",G4)="s","s",IF(CELL("contents",'orig. data'!AJ4)="t","t","")))</f>
        <v>t</v>
      </c>
      <c r="F4" t="str">
        <f>'orig. data'!AK4</f>
        <v> </v>
      </c>
      <c r="G4" t="str">
        <f>'orig. data'!AL4</f>
        <v> </v>
      </c>
      <c r="H4" s="23">
        <f aca="true" t="shared" si="0" ref="H4:H14">I$19</f>
        <v>0.224191205</v>
      </c>
      <c r="I4" s="55">
        <f>'orig. data'!D4</f>
        <v>0.204208684</v>
      </c>
      <c r="J4" s="55">
        <f>'orig. data'!R4</f>
        <v>0.221638826</v>
      </c>
      <c r="K4" s="23">
        <f aca="true" t="shared" si="1" ref="K4:K14">J$19</f>
        <v>0.243492094</v>
      </c>
      <c r="L4" s="5">
        <f>'orig. data'!B4</f>
        <v>9303</v>
      </c>
      <c r="M4" s="5">
        <f>'orig. data'!C4</f>
        <v>46449</v>
      </c>
      <c r="N4" s="11">
        <f>'orig. data'!G4</f>
        <v>1.26136E-05</v>
      </c>
      <c r="O4" s="7"/>
      <c r="P4" s="5">
        <f>'orig. data'!P4</f>
        <v>11132</v>
      </c>
      <c r="Q4" s="5">
        <f>'orig. data'!Q4</f>
        <v>51214</v>
      </c>
      <c r="R4" s="11">
        <f>'orig. data'!U4</f>
        <v>6.82E-06</v>
      </c>
      <c r="S4" s="7"/>
      <c r="T4" s="11">
        <f>'orig. data'!AD4</f>
        <v>0.000602255</v>
      </c>
      <c r="U4" s="3"/>
      <c r="V4" s="3"/>
      <c r="W4" s="3"/>
      <c r="X4" s="3"/>
      <c r="Y4" s="3"/>
      <c r="Z4" s="3"/>
      <c r="AA4" s="3"/>
    </row>
    <row r="5" spans="1:27" ht="12.75">
      <c r="A5" s="2" t="str">
        <f aca="true" ca="1" t="shared" si="2" ref="A5:A33">CONCATENATE(B5)&amp;(IF((CELL("contents",C5)=1)*AND((CELL("contents",D5))=2)*AND((CELL("contents",E5))&lt;&gt;"")," (1,2,"&amp;CELL("contents",E5)&amp;")",(IF((CELL("contents",C5)=1)*OR((CELL("contents",D5))=2)," (1,2)",(IF((CELL("contents",C5)=1)*OR((CELL("contents",E5))&lt;&gt;"")," (1,"&amp;CELL("contents",E5)&amp;")",(IF((CELL("contents",D5)=2)*OR((CELL("contents",E5))&lt;&gt;"")," (2,"&amp;CELL("contents",E5)&amp;")",(IF((CELL("contents",C5))=1," (1)",(IF((CELL("contents",D5)=2)," (2)",(IF((CELL("contents",E5)&lt;&gt;"")," ("&amp;CELL("contents",E5)&amp;")",""))))))))))))))</f>
        <v>Central (1,2,t)</v>
      </c>
      <c r="B5" t="s">
        <v>137</v>
      </c>
      <c r="C5">
        <f>'orig. data'!AH5</f>
        <v>1</v>
      </c>
      <c r="D5">
        <f>'orig. data'!AI5</f>
        <v>2</v>
      </c>
      <c r="E5" t="str">
        <f ca="1">IF(CELL("contents",F5)="s","s",IF(CELL("contents",G5)="s","s",IF(CELL("contents",'orig. data'!AJ5)="t","t","")))</f>
        <v>t</v>
      </c>
      <c r="F5" t="str">
        <f>'orig. data'!AK5</f>
        <v> </v>
      </c>
      <c r="G5" t="str">
        <f>'orig. data'!AL5</f>
        <v> </v>
      </c>
      <c r="H5" s="23">
        <f t="shared" si="0"/>
        <v>0.224191205</v>
      </c>
      <c r="I5" s="55">
        <f>'orig. data'!D5</f>
        <v>0.188538944</v>
      </c>
      <c r="J5" s="55">
        <f>'orig. data'!R5</f>
        <v>0.203337103</v>
      </c>
      <c r="K5" s="23">
        <f t="shared" si="1"/>
        <v>0.243492094</v>
      </c>
      <c r="L5" s="5">
        <f>'orig. data'!B5</f>
        <v>15542</v>
      </c>
      <c r="M5" s="5">
        <f>'orig. data'!C5</f>
        <v>84913</v>
      </c>
      <c r="N5" s="11">
        <f>'orig. data'!G5</f>
        <v>5.95E-18</v>
      </c>
      <c r="O5" s="8"/>
      <c r="P5" s="5">
        <f>'orig. data'!P5</f>
        <v>17642</v>
      </c>
      <c r="Q5" s="5">
        <f>'orig. data'!Q5</f>
        <v>88920</v>
      </c>
      <c r="R5" s="11">
        <f>'orig. data'!U5</f>
        <v>9.2E-20</v>
      </c>
      <c r="S5" s="8"/>
      <c r="T5" s="11">
        <f>'orig. data'!AD5</f>
        <v>0.000507791</v>
      </c>
      <c r="U5" s="1"/>
      <c r="V5" s="1"/>
      <c r="W5" s="1"/>
      <c r="X5" s="1"/>
      <c r="Y5" s="1"/>
      <c r="Z5" s="1"/>
      <c r="AA5" s="1"/>
    </row>
    <row r="6" spans="1:27" ht="12.75">
      <c r="A6" s="2" t="str">
        <f ca="1" t="shared" si="2"/>
        <v>Assiniboine (1,2,t)</v>
      </c>
      <c r="B6" t="s">
        <v>138</v>
      </c>
      <c r="C6">
        <f>'orig. data'!AH6</f>
        <v>1</v>
      </c>
      <c r="D6">
        <f>'orig. data'!AI6</f>
        <v>2</v>
      </c>
      <c r="E6" t="str">
        <f ca="1">IF(CELL("contents",F6)="s","s",IF(CELL("contents",G6)="s","s",IF(CELL("contents",'orig. data'!AJ6)="t","t","")))</f>
        <v>t</v>
      </c>
      <c r="F6" t="str">
        <f>'orig. data'!AK6</f>
        <v> </v>
      </c>
      <c r="G6" t="str">
        <f>'orig. data'!AL6</f>
        <v> </v>
      </c>
      <c r="H6" s="23">
        <f t="shared" si="0"/>
        <v>0.224191205</v>
      </c>
      <c r="I6" s="55">
        <f>'orig. data'!D6</f>
        <v>0.188049622</v>
      </c>
      <c r="J6" s="55">
        <f>'orig. data'!R6</f>
        <v>0.203559057</v>
      </c>
      <c r="K6" s="23">
        <f t="shared" si="1"/>
        <v>0.243492094</v>
      </c>
      <c r="L6" s="5">
        <f>'orig. data'!B6</f>
        <v>12603</v>
      </c>
      <c r="M6" s="5">
        <f>'orig. data'!C6</f>
        <v>67251</v>
      </c>
      <c r="N6" s="11">
        <f>'orig. data'!G6</f>
        <v>4.46E-18</v>
      </c>
      <c r="O6" s="8"/>
      <c r="P6" s="5">
        <f>'orig. data'!P6</f>
        <v>13484</v>
      </c>
      <c r="Q6" s="5">
        <f>'orig. data'!Q6</f>
        <v>66082</v>
      </c>
      <c r="R6" s="11">
        <f>'orig. data'!U6</f>
        <v>5.13E-19</v>
      </c>
      <c r="S6" s="8"/>
      <c r="T6" s="11">
        <f>'orig. data'!AD6</f>
        <v>0.000362007</v>
      </c>
      <c r="U6" s="1"/>
      <c r="V6" s="1"/>
      <c r="W6" s="1"/>
      <c r="X6" s="1"/>
      <c r="Y6" s="1"/>
      <c r="Z6" s="1"/>
      <c r="AA6" s="1"/>
    </row>
    <row r="7" spans="1:27" ht="12.75">
      <c r="A7" s="2" t="str">
        <f ca="1" t="shared" si="2"/>
        <v>Brandon (2,t)</v>
      </c>
      <c r="B7" t="s">
        <v>107</v>
      </c>
      <c r="C7" t="str">
        <f>'orig. data'!AH7</f>
        <v> </v>
      </c>
      <c r="D7">
        <f>'orig. data'!AI7</f>
        <v>2</v>
      </c>
      <c r="E7" t="str">
        <f ca="1">IF(CELL("contents",F7)="s","s",IF(CELL("contents",G7)="s","s",IF(CELL("contents",'orig. data'!AJ7)="t","t","")))</f>
        <v>t</v>
      </c>
      <c r="F7" t="str">
        <f>'orig. data'!AK7</f>
        <v> </v>
      </c>
      <c r="G7" t="str">
        <f>'orig. data'!AL7</f>
        <v> </v>
      </c>
      <c r="H7" s="23">
        <f t="shared" si="0"/>
        <v>0.224191205</v>
      </c>
      <c r="I7" s="55">
        <f>'orig. data'!D7</f>
        <v>0.219895879</v>
      </c>
      <c r="J7" s="55">
        <f>'orig. data'!R7</f>
        <v>0.267777118</v>
      </c>
      <c r="K7" s="23">
        <f t="shared" si="1"/>
        <v>0.243492094</v>
      </c>
      <c r="L7" s="5">
        <f>'orig. data'!B7</f>
        <v>9645</v>
      </c>
      <c r="M7" s="5">
        <f>'orig. data'!C7</f>
        <v>43357</v>
      </c>
      <c r="N7" s="11">
        <f>'orig. data'!G7</f>
        <v>0.360893297</v>
      </c>
      <c r="O7" s="8"/>
      <c r="P7" s="5">
        <f>'orig. data'!P7</f>
        <v>12236</v>
      </c>
      <c r="Q7" s="5">
        <f>'orig. data'!Q7</f>
        <v>44753</v>
      </c>
      <c r="R7" s="11">
        <f>'orig. data'!U7</f>
        <v>3.67E-06</v>
      </c>
      <c r="S7" s="8"/>
      <c r="T7" s="11">
        <f>'orig. data'!AD7</f>
        <v>3.62E-17</v>
      </c>
      <c r="U7" s="1"/>
      <c r="V7" s="1"/>
      <c r="W7" s="1"/>
      <c r="X7" s="1"/>
      <c r="Y7" s="1"/>
      <c r="Z7" s="1"/>
      <c r="AA7" s="1"/>
    </row>
    <row r="8" spans="1:27" ht="12.75">
      <c r="A8" s="2" t="str">
        <f ca="1" t="shared" si="2"/>
        <v>Winnipeg (t)</v>
      </c>
      <c r="B8" t="s">
        <v>146</v>
      </c>
      <c r="C8" t="str">
        <f>'orig. data'!AH8</f>
        <v> </v>
      </c>
      <c r="D8" t="str">
        <f>'orig. data'!AI8</f>
        <v> </v>
      </c>
      <c r="E8" t="str">
        <f ca="1">IF(CELL("contents",F8)="s","s",IF(CELL("contents",G8)="s","s",IF(CELL("contents",'orig. data'!AJ8)="t","t","")))</f>
        <v>t</v>
      </c>
      <c r="F8" t="str">
        <f>'orig. data'!AK8</f>
        <v> </v>
      </c>
      <c r="G8" t="str">
        <f>'orig. data'!AL8</f>
        <v> </v>
      </c>
      <c r="H8" s="23">
        <f t="shared" si="0"/>
        <v>0.224191205</v>
      </c>
      <c r="I8" s="55">
        <f>'orig. data'!D8</f>
        <v>0.234327763</v>
      </c>
      <c r="J8" s="55">
        <f>'orig. data'!R8</f>
        <v>0.255771604</v>
      </c>
      <c r="K8" s="23">
        <f t="shared" si="1"/>
        <v>0.243492094</v>
      </c>
      <c r="L8" s="5">
        <f>'orig. data'!B8</f>
        <v>142150</v>
      </c>
      <c r="M8" s="5">
        <f>'orig. data'!C8</f>
        <v>601809</v>
      </c>
      <c r="N8" s="11">
        <f>'orig. data'!G8</f>
        <v>0.026192216</v>
      </c>
      <c r="O8" s="8"/>
      <c r="P8" s="5">
        <f>'orig. data'!P8</f>
        <v>160578</v>
      </c>
      <c r="Q8" s="5">
        <f>'orig. data'!Q8</f>
        <v>622834</v>
      </c>
      <c r="R8" s="11">
        <f>'orig. data'!U8</f>
        <v>0.013069296</v>
      </c>
      <c r="S8" s="8"/>
      <c r="T8" s="11">
        <f>'orig. data'!AD8</f>
        <v>1.23619E-05</v>
      </c>
      <c r="U8" s="1"/>
      <c r="V8" s="1"/>
      <c r="W8" s="1"/>
      <c r="X8" s="1"/>
      <c r="Y8" s="1"/>
      <c r="Z8" s="1"/>
      <c r="AA8" s="1"/>
    </row>
    <row r="9" spans="1:27" ht="12.75">
      <c r="A9" s="2" t="str">
        <f ca="1" t="shared" si="2"/>
        <v>Interlake (1,2,t)</v>
      </c>
      <c r="B9" t="s">
        <v>140</v>
      </c>
      <c r="C9">
        <f>'orig. data'!AH9</f>
        <v>1</v>
      </c>
      <c r="D9">
        <f>'orig. data'!AI9</f>
        <v>2</v>
      </c>
      <c r="E9" t="str">
        <f ca="1">IF(CELL("contents",F9)="s","s",IF(CELL("contents",G9)="s","s",IF(CELL("contents",'orig. data'!AJ9)="t","t","")))</f>
        <v>t</v>
      </c>
      <c r="F9" t="str">
        <f>'orig. data'!AK9</f>
        <v> </v>
      </c>
      <c r="G9" t="str">
        <f>'orig. data'!AL9</f>
        <v> </v>
      </c>
      <c r="H9" s="23">
        <f t="shared" si="0"/>
        <v>0.224191205</v>
      </c>
      <c r="I9" s="55">
        <f>'orig. data'!D9</f>
        <v>0.205701942</v>
      </c>
      <c r="J9" s="55">
        <f>'orig. data'!R9</f>
        <v>0.215771538</v>
      </c>
      <c r="K9" s="23">
        <f t="shared" si="1"/>
        <v>0.243492094</v>
      </c>
      <c r="L9" s="5">
        <f>'orig. data'!B9</f>
        <v>14037</v>
      </c>
      <c r="M9" s="5">
        <f>'orig. data'!C9</f>
        <v>67224</v>
      </c>
      <c r="N9" s="11">
        <f>'orig. data'!G9</f>
        <v>2.23945E-05</v>
      </c>
      <c r="O9" s="8"/>
      <c r="P9" s="5">
        <f>'orig. data'!P9</f>
        <v>15317</v>
      </c>
      <c r="Q9" s="5">
        <f>'orig. data'!Q9</f>
        <v>69331</v>
      </c>
      <c r="R9" s="11">
        <f>'orig. data'!U9</f>
        <v>1.83E-09</v>
      </c>
      <c r="S9" s="8"/>
      <c r="T9" s="11">
        <f>'orig. data'!AD9</f>
        <v>0.031384027</v>
      </c>
      <c r="U9" s="1"/>
      <c r="V9" s="1"/>
      <c r="W9" s="1"/>
      <c r="X9" s="1"/>
      <c r="Y9" s="1"/>
      <c r="Z9" s="1"/>
      <c r="AA9" s="1"/>
    </row>
    <row r="10" spans="1:20" ht="12.75">
      <c r="A10" s="2" t="str">
        <f ca="1" t="shared" si="2"/>
        <v>North Eastman (1,2,t)</v>
      </c>
      <c r="B10" t="s">
        <v>141</v>
      </c>
      <c r="C10">
        <f>'orig. data'!AH10</f>
        <v>1</v>
      </c>
      <c r="D10">
        <f>'orig. data'!AI10</f>
        <v>2</v>
      </c>
      <c r="E10" t="str">
        <f ca="1">IF(CELL("contents",F10)="s","s",IF(CELL("contents",G10)="s","s",IF(CELL("contents",'orig. data'!AJ10)="t","t","")))</f>
        <v>t</v>
      </c>
      <c r="F10" t="str">
        <f>'orig. data'!AK10</f>
        <v> </v>
      </c>
      <c r="G10" t="str">
        <f>'orig. data'!AL10</f>
        <v> </v>
      </c>
      <c r="H10" s="23">
        <f t="shared" si="0"/>
        <v>0.224191205</v>
      </c>
      <c r="I10" s="55">
        <f>'orig. data'!D10</f>
        <v>0.204945996</v>
      </c>
      <c r="J10" s="55">
        <f>'orig. data'!R10</f>
        <v>0.220067333</v>
      </c>
      <c r="K10" s="23">
        <f t="shared" si="1"/>
        <v>0.243492094</v>
      </c>
      <c r="L10" s="5">
        <f>'orig. data'!B10</f>
        <v>7132</v>
      </c>
      <c r="M10" s="5">
        <f>'orig. data'!C10</f>
        <v>34503</v>
      </c>
      <c r="N10" s="11">
        <f>'orig. data'!G10</f>
        <v>5.16727E-05</v>
      </c>
      <c r="P10" s="5">
        <f>'orig. data'!P10</f>
        <v>8073</v>
      </c>
      <c r="Q10" s="5">
        <f>'orig. data'!Q10</f>
        <v>35843</v>
      </c>
      <c r="R10" s="11">
        <f>'orig. data'!U10</f>
        <v>3.2E-06</v>
      </c>
      <c r="T10" s="11">
        <f>'orig. data'!AD10</f>
        <v>0.004853444</v>
      </c>
    </row>
    <row r="11" spans="1:27" ht="12.75">
      <c r="A11" s="2" t="str">
        <f ca="1" t="shared" si="2"/>
        <v>Parkland (1,2,t)</v>
      </c>
      <c r="B11" t="s">
        <v>139</v>
      </c>
      <c r="C11">
        <f>'orig. data'!AH11</f>
        <v>1</v>
      </c>
      <c r="D11">
        <f>'orig. data'!AI11</f>
        <v>2</v>
      </c>
      <c r="E11" t="str">
        <f ca="1">IF(CELL("contents",F11)="s","s",IF(CELL("contents",G11)="s","s",IF(CELL("contents",'orig. data'!AJ11)="t","t","")))</f>
        <v>t</v>
      </c>
      <c r="F11" t="str">
        <f>'orig. data'!AK11</f>
        <v> </v>
      </c>
      <c r="G11" t="str">
        <f>'orig. data'!AL11</f>
        <v> </v>
      </c>
      <c r="H11" s="23">
        <f t="shared" si="0"/>
        <v>0.224191205</v>
      </c>
      <c r="I11" s="55">
        <f>'orig. data'!D11</f>
        <v>0.193001419</v>
      </c>
      <c r="J11" s="55">
        <f>'orig. data'!R11</f>
        <v>0.215037871</v>
      </c>
      <c r="K11" s="23">
        <f t="shared" si="1"/>
        <v>0.243492094</v>
      </c>
      <c r="L11" s="5">
        <f>'orig. data'!B11</f>
        <v>8099</v>
      </c>
      <c r="M11" s="5">
        <f>'orig. data'!C11</f>
        <v>41379</v>
      </c>
      <c r="N11" s="11">
        <f>'orig. data'!G11</f>
        <v>2.56E-12</v>
      </c>
      <c r="O11" s="8"/>
      <c r="P11" s="5">
        <f>'orig. data'!P11</f>
        <v>8813</v>
      </c>
      <c r="Q11" s="5">
        <f>'orig. data'!Q11</f>
        <v>40528</v>
      </c>
      <c r="R11" s="11">
        <f>'orig. data'!U11</f>
        <v>4.1E-09</v>
      </c>
      <c r="S11" s="8"/>
      <c r="T11" s="11">
        <f>'orig. data'!AD11</f>
        <v>7.4E-06</v>
      </c>
      <c r="U11" s="1"/>
      <c r="V11" s="1"/>
      <c r="W11" s="1"/>
      <c r="X11" s="1"/>
      <c r="Y11" s="1"/>
      <c r="Z11" s="1"/>
      <c r="AA11" s="1"/>
    </row>
    <row r="12" spans="1:27" ht="12.75">
      <c r="A12" s="2" t="str">
        <f ca="1" t="shared" si="2"/>
        <v>Churchill</v>
      </c>
      <c r="B12" t="s">
        <v>142</v>
      </c>
      <c r="C12" t="str">
        <f>'orig. data'!AH12</f>
        <v> </v>
      </c>
      <c r="D12" t="str">
        <f>'orig. data'!AI12</f>
        <v> </v>
      </c>
      <c r="E12">
        <f ca="1">IF(CELL("contents",F12)="s","s",IF(CELL("contents",G12)="s","s",IF(CELL("contents",'orig. data'!AJ12)="t","t","")))</f>
      </c>
      <c r="F12" t="str">
        <f>'orig. data'!AK12</f>
        <v> </v>
      </c>
      <c r="G12" t="str">
        <f>'orig. data'!AL12</f>
        <v> </v>
      </c>
      <c r="H12" s="23">
        <f t="shared" si="0"/>
        <v>0.224191205</v>
      </c>
      <c r="I12" s="55">
        <f>'orig. data'!D12</f>
        <v>0.23209717</v>
      </c>
      <c r="J12" s="55">
        <f>'orig. data'!R12</f>
        <v>0.225988166</v>
      </c>
      <c r="K12" s="23">
        <f t="shared" si="1"/>
        <v>0.243492094</v>
      </c>
      <c r="L12" s="5">
        <f>'orig. data'!B12</f>
        <v>218</v>
      </c>
      <c r="M12" s="5">
        <f>'orig. data'!C12</f>
        <v>969</v>
      </c>
      <c r="N12" s="11">
        <f>'orig. data'!G12</f>
        <v>0.625064894</v>
      </c>
      <c r="O12" s="8"/>
      <c r="P12" s="5">
        <f>'orig. data'!P12</f>
        <v>218</v>
      </c>
      <c r="Q12" s="5">
        <f>'orig. data'!Q12</f>
        <v>977</v>
      </c>
      <c r="R12" s="11">
        <f>'orig. data'!U12</f>
        <v>0.292479126</v>
      </c>
      <c r="S12" s="8"/>
      <c r="T12" s="11">
        <f>'orig. data'!AD12</f>
        <v>0.786757171</v>
      </c>
      <c r="U12" s="1"/>
      <c r="V12" s="1"/>
      <c r="W12" s="1"/>
      <c r="X12" s="1"/>
      <c r="Y12" s="1"/>
      <c r="Z12" s="1"/>
      <c r="AA12" s="1"/>
    </row>
    <row r="13" spans="1:27" ht="12.75">
      <c r="A13" s="2" t="str">
        <f ca="1" t="shared" si="2"/>
        <v>Nor-Man</v>
      </c>
      <c r="B13" t="s">
        <v>143</v>
      </c>
      <c r="C13" t="str">
        <f>'orig. data'!AH13</f>
        <v> </v>
      </c>
      <c r="D13" t="str">
        <f>'orig. data'!AI13</f>
        <v> </v>
      </c>
      <c r="E13">
        <f ca="1">IF(CELL("contents",F13)="s","s",IF(CELL("contents",G13)="s","s",IF(CELL("contents",'orig. data'!AJ13)="t","t","")))</f>
      </c>
      <c r="F13" t="str">
        <f>'orig. data'!AK13</f>
        <v> </v>
      </c>
      <c r="G13" t="str">
        <f>'orig. data'!AL13</f>
        <v> </v>
      </c>
      <c r="H13" s="23">
        <f t="shared" si="0"/>
        <v>0.224191205</v>
      </c>
      <c r="I13" s="55">
        <f>'orig. data'!D13</f>
        <v>0.234562061</v>
      </c>
      <c r="J13" s="55">
        <f>'orig. data'!R13</f>
        <v>0.236927791</v>
      </c>
      <c r="K13" s="23">
        <f t="shared" si="1"/>
        <v>0.243492094</v>
      </c>
      <c r="L13" s="5">
        <f>'orig. data'!B13</f>
        <v>5277</v>
      </c>
      <c r="M13" s="5">
        <f>'orig. data'!C13</f>
        <v>22672</v>
      </c>
      <c r="N13" s="11">
        <f>'orig. data'!G13</f>
        <v>0.055051114</v>
      </c>
      <c r="O13" s="8"/>
      <c r="P13" s="5">
        <f>'orig. data'!P13</f>
        <v>5338</v>
      </c>
      <c r="Q13" s="5">
        <f>'orig. data'!Q13</f>
        <v>22539</v>
      </c>
      <c r="R13" s="11">
        <f>'orig. data'!U13</f>
        <v>0.243694803</v>
      </c>
      <c r="S13" s="8"/>
      <c r="T13" s="11">
        <f>'orig. data'!AD13</f>
        <v>0.719182694</v>
      </c>
      <c r="U13" s="1"/>
      <c r="V13" s="1"/>
      <c r="W13" s="1"/>
      <c r="X13" s="1"/>
      <c r="Y13" s="1"/>
      <c r="Z13" s="1"/>
      <c r="AA13" s="1"/>
    </row>
    <row r="14" spans="1:27" ht="12.75">
      <c r="A14" s="2" t="str">
        <f ca="1" t="shared" si="2"/>
        <v>Burntwood (1,t)</v>
      </c>
      <c r="B14" t="s">
        <v>144</v>
      </c>
      <c r="C14">
        <f>'orig. data'!AH14</f>
        <v>1</v>
      </c>
      <c r="D14" t="str">
        <f>'orig. data'!AI14</f>
        <v> </v>
      </c>
      <c r="E14" t="str">
        <f ca="1">IF(CELL("contents",F14)="s","s",IF(CELL("contents",G14)="s","s",IF(CELL("contents",'orig. data'!AJ14)="t","t","")))</f>
        <v>t</v>
      </c>
      <c r="F14" t="str">
        <f>'orig. data'!AK14</f>
        <v> </v>
      </c>
      <c r="G14" t="str">
        <f>'orig. data'!AL14</f>
        <v> </v>
      </c>
      <c r="H14" s="23">
        <f t="shared" si="0"/>
        <v>0.224191205</v>
      </c>
      <c r="I14" s="55">
        <f>'orig. data'!D14</f>
        <v>0.281706511</v>
      </c>
      <c r="J14" s="55">
        <f>'orig. data'!R14</f>
        <v>0.249797441</v>
      </c>
      <c r="K14" s="23">
        <f t="shared" si="1"/>
        <v>0.243492094</v>
      </c>
      <c r="L14" s="5">
        <f>'orig. data'!B14</f>
        <v>9810</v>
      </c>
      <c r="M14" s="5">
        <f>'orig. data'!C14</f>
        <v>36188</v>
      </c>
      <c r="N14" s="11">
        <f>'orig. data'!G14</f>
        <v>2.96E-25</v>
      </c>
      <c r="O14" s="8"/>
      <c r="P14" s="5">
        <f>'orig. data'!P14</f>
        <v>8973</v>
      </c>
      <c r="Q14" s="5">
        <f>'orig. data'!Q14</f>
        <v>37210</v>
      </c>
      <c r="R14" s="11">
        <f>'orig. data'!U14</f>
        <v>0.247455833</v>
      </c>
      <c r="S14" s="8"/>
      <c r="T14" s="11">
        <f>'orig. data'!AD14</f>
        <v>2.19E-06</v>
      </c>
      <c r="U14" s="1"/>
      <c r="V14" s="1"/>
      <c r="W14" s="1"/>
      <c r="X14" s="1"/>
      <c r="Y14" s="1"/>
      <c r="Z14" s="1"/>
      <c r="AA14" s="1"/>
    </row>
    <row r="15" spans="1:27" ht="12.75">
      <c r="B15"/>
      <c r="C15"/>
      <c r="D15"/>
      <c r="E15"/>
      <c r="F15"/>
      <c r="G15"/>
      <c r="H15" s="23"/>
      <c r="I15" s="55"/>
      <c r="J15" s="55"/>
      <c r="K15" s="23"/>
      <c r="L15" s="5"/>
      <c r="M15" s="5"/>
      <c r="N15" s="11"/>
      <c r="O15" s="8"/>
      <c r="P15" s="5"/>
      <c r="Q15" s="5"/>
      <c r="R15" s="11"/>
      <c r="S15" s="8"/>
      <c r="T15" s="11"/>
      <c r="U15" s="1"/>
      <c r="V15" s="1"/>
      <c r="W15" s="1"/>
      <c r="X15" s="1"/>
      <c r="Y15" s="1"/>
      <c r="Z15" s="1"/>
      <c r="AA15" s="1"/>
    </row>
    <row r="16" spans="1:27" ht="12.75">
      <c r="A16" s="2" t="str">
        <f ca="1" t="shared" si="2"/>
        <v>Rural South (1,2,t)</v>
      </c>
      <c r="B16" t="s">
        <v>280</v>
      </c>
      <c r="C16">
        <f>'orig. data'!AH15</f>
        <v>1</v>
      </c>
      <c r="D16">
        <f>'orig. data'!AI15</f>
        <v>2</v>
      </c>
      <c r="E16" t="str">
        <f ca="1">IF(CELL("contents",F16)="s","s",IF(CELL("contents",G16)="s","s",IF(CELL("contents",'orig. data'!AJ15)="t","t","")))</f>
        <v>t</v>
      </c>
      <c r="F16" t="str">
        <f>'orig. data'!AK15</f>
        <v> </v>
      </c>
      <c r="G16" t="str">
        <f>'orig. data'!AL15</f>
        <v> </v>
      </c>
      <c r="H16" s="23">
        <f>I$19</f>
        <v>0.224191205</v>
      </c>
      <c r="I16" s="55">
        <f>'orig. data'!D15</f>
        <v>0.194826466</v>
      </c>
      <c r="J16" s="55">
        <f>'orig. data'!R15</f>
        <v>0.210295773</v>
      </c>
      <c r="K16" s="23">
        <f>J$19</f>
        <v>0.243492094</v>
      </c>
      <c r="L16" s="5">
        <f>'orig. data'!B15</f>
        <v>37448</v>
      </c>
      <c r="M16" s="5">
        <f>'orig. data'!C15</f>
        <v>198613</v>
      </c>
      <c r="N16" s="11">
        <f>'orig. data'!G15</f>
        <v>8.24E-12</v>
      </c>
      <c r="O16" s="8"/>
      <c r="P16" s="5">
        <f>'orig. data'!P15</f>
        <v>42258</v>
      </c>
      <c r="Q16" s="5">
        <f>'orig. data'!Q15</f>
        <v>206216</v>
      </c>
      <c r="R16" s="11">
        <f>'orig. data'!U15</f>
        <v>6.78E-13</v>
      </c>
      <c r="S16" s="8"/>
      <c r="T16" s="11">
        <f>'orig. data'!AD15</f>
        <v>0.00032746</v>
      </c>
      <c r="U16" s="1"/>
      <c r="V16" s="1"/>
      <c r="W16" s="1"/>
      <c r="X16" s="1"/>
      <c r="Y16" s="1"/>
      <c r="Z16" s="1"/>
      <c r="AA16" s="1"/>
    </row>
    <row r="17" spans="1:20" ht="12.75">
      <c r="A17" s="2" t="str">
        <f ca="1" t="shared" si="2"/>
        <v>Mid (1,2,t)</v>
      </c>
      <c r="B17" t="s">
        <v>149</v>
      </c>
      <c r="C17">
        <f>'orig. data'!AH16</f>
        <v>1</v>
      </c>
      <c r="D17">
        <f>'orig. data'!AI16</f>
        <v>2</v>
      </c>
      <c r="E17" t="str">
        <f ca="1">IF(CELL("contents",F17)="s","s",IF(CELL("contents",G17)="s","s",IF(CELL("contents",'orig. data'!AJ16)="t","t","")))</f>
        <v>t</v>
      </c>
      <c r="F17" t="str">
        <f>'orig. data'!AK16</f>
        <v> </v>
      </c>
      <c r="G17" t="str">
        <f>'orig. data'!AL16</f>
        <v> </v>
      </c>
      <c r="H17" s="23">
        <f>I$19</f>
        <v>0.224191205</v>
      </c>
      <c r="I17" s="55">
        <f>'orig. data'!D16</f>
        <v>0.201682836</v>
      </c>
      <c r="J17" s="55">
        <f>'orig. data'!R16</f>
        <v>0.217029558</v>
      </c>
      <c r="K17" s="23">
        <f>J$19</f>
        <v>0.243492094</v>
      </c>
      <c r="L17" s="5">
        <f>'orig. data'!B16</f>
        <v>29268</v>
      </c>
      <c r="M17" s="5">
        <f>'orig. data'!C16</f>
        <v>143106</v>
      </c>
      <c r="N17" s="11">
        <f>'orig. data'!G16</f>
        <v>3.72E-07</v>
      </c>
      <c r="P17" s="5">
        <f>'orig. data'!P16</f>
        <v>32203</v>
      </c>
      <c r="Q17" s="5">
        <f>'orig. data'!Q16</f>
        <v>145702</v>
      </c>
      <c r="R17" s="11">
        <f>'orig. data'!U16</f>
        <v>2.59E-08</v>
      </c>
      <c r="T17" s="11">
        <f>'orig. data'!AD16</f>
        <v>0.000746889</v>
      </c>
    </row>
    <row r="18" spans="1:20" ht="12.75">
      <c r="A18" s="2" t="str">
        <f ca="1" t="shared" si="2"/>
        <v>North (1,t)</v>
      </c>
      <c r="B18" t="s">
        <v>145</v>
      </c>
      <c r="C18">
        <f>'orig. data'!AH17</f>
        <v>1</v>
      </c>
      <c r="D18" t="str">
        <f>'orig. data'!AI17</f>
        <v> </v>
      </c>
      <c r="E18" t="str">
        <f ca="1">IF(CELL("contents",F18)="s","s",IF(CELL("contents",G18)="s","s",IF(CELL("contents",'orig. data'!AJ17)="t","t","")))</f>
        <v>t</v>
      </c>
      <c r="F18" t="str">
        <f>'orig. data'!AK17</f>
        <v> </v>
      </c>
      <c r="G18" t="str">
        <f>'orig. data'!AL17</f>
        <v> </v>
      </c>
      <c r="H18" s="23">
        <f>I$19</f>
        <v>0.224191205</v>
      </c>
      <c r="I18" s="55">
        <f>'orig. data'!D17</f>
        <v>0.260578903</v>
      </c>
      <c r="J18" s="55">
        <f>'orig. data'!R17</f>
        <v>0.242736061</v>
      </c>
      <c r="K18" s="23">
        <f>J$19</f>
        <v>0.243492094</v>
      </c>
      <c r="L18" s="5">
        <f>'orig. data'!B17</f>
        <v>15305</v>
      </c>
      <c r="M18" s="5">
        <f>'orig. data'!C17</f>
        <v>59829</v>
      </c>
      <c r="N18" s="11">
        <f>'orig. data'!G17</f>
        <v>2.01E-11</v>
      </c>
      <c r="P18" s="5">
        <f>'orig. data'!P17</f>
        <v>14529</v>
      </c>
      <c r="Q18" s="5">
        <f>'orig. data'!Q17</f>
        <v>60726</v>
      </c>
      <c r="R18" s="11">
        <f>'orig. data'!U17</f>
        <v>0.886217863</v>
      </c>
      <c r="T18" s="11">
        <f>'orig. data'!AD17</f>
        <v>0.004059958</v>
      </c>
    </row>
    <row r="19" spans="1:20" ht="12.75">
      <c r="A19" s="2" t="str">
        <f ca="1" t="shared" si="2"/>
        <v>Manitoba (t)</v>
      </c>
      <c r="B19" t="s">
        <v>147</v>
      </c>
      <c r="C19" t="str">
        <f>'orig. data'!AH18</f>
        <v> </v>
      </c>
      <c r="D19" t="str">
        <f>'orig. data'!AI18</f>
        <v> </v>
      </c>
      <c r="E19" t="str">
        <f ca="1">IF(CELL("contents",F19)="s","s",IF(CELL("contents",G19)="s","s",IF(CELL("contents",'orig. data'!AJ18)="t","t","")))</f>
        <v>t</v>
      </c>
      <c r="F19" t="str">
        <f>'orig. data'!AK18</f>
        <v> </v>
      </c>
      <c r="G19" t="str">
        <f>'orig. data'!AL18</f>
        <v> </v>
      </c>
      <c r="H19" s="23">
        <f>I$19</f>
        <v>0.224191205</v>
      </c>
      <c r="I19" s="55">
        <f>'orig. data'!D18</f>
        <v>0.224191205</v>
      </c>
      <c r="J19" s="55">
        <f>'orig. data'!R18</f>
        <v>0.243492094</v>
      </c>
      <c r="K19" s="23">
        <f>J$19</f>
        <v>0.243492094</v>
      </c>
      <c r="L19" s="5">
        <f>'orig. data'!B18</f>
        <v>235592</v>
      </c>
      <c r="M19" s="5">
        <f>'orig. data'!C18</f>
        <v>1050853</v>
      </c>
      <c r="N19" s="11" t="str">
        <f>'orig. data'!G18</f>
        <v> </v>
      </c>
      <c r="P19" s="5">
        <f>'orig. data'!P18</f>
        <v>263692</v>
      </c>
      <c r="Q19" s="5">
        <f>'orig. data'!Q18</f>
        <v>1084188</v>
      </c>
      <c r="R19" s="11" t="str">
        <f>'orig. data'!U18</f>
        <v> </v>
      </c>
      <c r="T19" s="11">
        <f>'orig. data'!AD18</f>
        <v>4.02E-06</v>
      </c>
    </row>
    <row r="20" spans="1:20" ht="12.75">
      <c r="A20" s="2" t="str">
        <f ca="1" t="shared" si="2"/>
        <v>Public Trustee (1,2,t)</v>
      </c>
      <c r="B20" t="s">
        <v>191</v>
      </c>
      <c r="C20">
        <f>'orig. data'!AH19</f>
        <v>1</v>
      </c>
      <c r="D20">
        <f>'orig. data'!AI19</f>
        <v>2</v>
      </c>
      <c r="E20" t="str">
        <f ca="1">IF(CELL("contents",F20)="s","s",IF(CELL("contents",G20)="s","s",IF(CELL("contents",'orig. data'!AJ19)="t","t","")))</f>
        <v>t</v>
      </c>
      <c r="F20" t="str">
        <f>'orig. data'!AK19</f>
        <v> </v>
      </c>
      <c r="G20" t="str">
        <f>'orig. data'!AL19</f>
        <v> </v>
      </c>
      <c r="H20" s="23">
        <f>I$19</f>
        <v>0.224191205</v>
      </c>
      <c r="I20" s="55">
        <f>'orig. data'!D19</f>
        <v>0.405022897</v>
      </c>
      <c r="J20" s="55">
        <f>'orig. data'!R19</f>
        <v>0.449891597</v>
      </c>
      <c r="K20" s="23">
        <f>J$19</f>
        <v>0.243492094</v>
      </c>
      <c r="L20" s="5">
        <f>'orig. data'!B19</f>
        <v>1776</v>
      </c>
      <c r="M20" s="5">
        <f>'orig. data'!C19</f>
        <v>4139</v>
      </c>
      <c r="N20" s="11">
        <f>'orig. data'!G19</f>
        <v>6.92E-84</v>
      </c>
      <c r="P20" s="5">
        <f>'orig. data'!P19</f>
        <v>1888</v>
      </c>
      <c r="Q20" s="5">
        <f>'orig. data'!Q19</f>
        <v>3957</v>
      </c>
      <c r="R20" s="11">
        <f>'orig. data'!U19</f>
        <v>2.4E-93</v>
      </c>
      <c r="T20" s="11">
        <f>'orig. data'!AD19</f>
        <v>0.00672659</v>
      </c>
    </row>
    <row r="21" spans="2:20" ht="12.75">
      <c r="B21"/>
      <c r="C21"/>
      <c r="D21"/>
      <c r="E21"/>
      <c r="F21"/>
      <c r="G21"/>
      <c r="H21" s="23"/>
      <c r="I21" s="55"/>
      <c r="J21" s="55"/>
      <c r="K21" s="23"/>
      <c r="L21" s="5"/>
      <c r="M21" s="5"/>
      <c r="N21" s="11"/>
      <c r="P21" s="5"/>
      <c r="Q21" s="5"/>
      <c r="R21" s="11"/>
      <c r="T21" s="11"/>
    </row>
    <row r="22" spans="1:20" ht="12.75">
      <c r="A22" s="2" t="str">
        <f ca="1" t="shared" si="2"/>
        <v>Fort Garry (1,2,t)</v>
      </c>
      <c r="B22" t="s">
        <v>150</v>
      </c>
      <c r="C22">
        <f>'orig. data'!AH20</f>
        <v>1</v>
      </c>
      <c r="D22">
        <f>'orig. data'!AI20</f>
        <v>2</v>
      </c>
      <c r="E22" t="str">
        <f ca="1">IF(CELL("contents",F22)="s","s",IF(CELL("contents",G22)="s","s",IF(CELL("contents",'orig. data'!AJ20)="t","t","")))</f>
        <v>t</v>
      </c>
      <c r="F22" t="str">
        <f>'orig. data'!AK20</f>
        <v> </v>
      </c>
      <c r="G22" t="str">
        <f>'orig. data'!AL20</f>
        <v> </v>
      </c>
      <c r="H22" s="23">
        <f aca="true" t="shared" si="3" ref="H22:H33">I$19</f>
        <v>0.224191205</v>
      </c>
      <c r="I22" s="55">
        <f>'orig. data'!D20</f>
        <v>0.190339913</v>
      </c>
      <c r="J22" s="55">
        <f>'orig. data'!R20</f>
        <v>0.209123567</v>
      </c>
      <c r="K22" s="23">
        <f aca="true" t="shared" si="4" ref="K22:K33">J$19</f>
        <v>0.243492094</v>
      </c>
      <c r="L22" s="5">
        <f>'orig. data'!B20</f>
        <v>10993</v>
      </c>
      <c r="M22" s="5">
        <f>'orig. data'!C20</f>
        <v>56973</v>
      </c>
      <c r="N22" s="11">
        <f>'orig. data'!G20</f>
        <v>9.22E-15</v>
      </c>
      <c r="P22" s="5">
        <f>'orig. data'!P20</f>
        <v>12802</v>
      </c>
      <c r="Q22" s="5">
        <f>'orig. data'!Q20</f>
        <v>60769</v>
      </c>
      <c r="R22" s="11">
        <f>'orig. data'!U20</f>
        <v>1.64E-13</v>
      </c>
      <c r="T22" s="11">
        <f>'orig. data'!AD20</f>
        <v>5.79435E-05</v>
      </c>
    </row>
    <row r="23" spans="1:20" ht="12.75">
      <c r="A23" s="2" t="str">
        <f ca="1" t="shared" si="2"/>
        <v>Assiniboine South (t)</v>
      </c>
      <c r="B23" t="s">
        <v>151</v>
      </c>
      <c r="C23" t="str">
        <f>'orig. data'!AH21</f>
        <v> </v>
      </c>
      <c r="D23" t="str">
        <f>'orig. data'!AI21</f>
        <v> </v>
      </c>
      <c r="E23" t="str">
        <f ca="1">IF(CELL("contents",F23)="s","s",IF(CELL("contents",G23)="s","s",IF(CELL("contents",'orig. data'!AJ21)="t","t","")))</f>
        <v>t</v>
      </c>
      <c r="F23" t="str">
        <f>'orig. data'!AK21</f>
        <v> </v>
      </c>
      <c r="G23" t="str">
        <f>'orig. data'!AL21</f>
        <v> </v>
      </c>
      <c r="H23" s="23">
        <f t="shared" si="3"/>
        <v>0.224191205</v>
      </c>
      <c r="I23" s="55">
        <f>'orig. data'!D21</f>
        <v>0.222995321</v>
      </c>
      <c r="J23" s="55">
        <f>'orig. data'!R21</f>
        <v>0.247288565</v>
      </c>
      <c r="K23" s="23">
        <f t="shared" si="4"/>
        <v>0.243492094</v>
      </c>
      <c r="L23" s="5">
        <f>'orig. data'!B21</f>
        <v>7679</v>
      </c>
      <c r="M23" s="5">
        <f>'orig. data'!C21</f>
        <v>34126</v>
      </c>
      <c r="N23" s="11">
        <f>'orig. data'!G21</f>
        <v>0.807643868</v>
      </c>
      <c r="P23" s="5">
        <f>'orig. data'!P21</f>
        <v>8881</v>
      </c>
      <c r="Q23" s="5">
        <f>'orig. data'!Q21</f>
        <v>35667</v>
      </c>
      <c r="R23" s="11">
        <f>'orig. data'!U21</f>
        <v>0.469292388</v>
      </c>
      <c r="T23" s="11">
        <f>'orig. data'!AD21</f>
        <v>3.11284E-05</v>
      </c>
    </row>
    <row r="24" spans="1:20" ht="12.75">
      <c r="A24" s="2" t="str">
        <f ca="1" t="shared" si="2"/>
        <v>St. Boniface (1)</v>
      </c>
      <c r="B24" t="s">
        <v>155</v>
      </c>
      <c r="C24">
        <f>'orig. data'!AH22</f>
        <v>1</v>
      </c>
      <c r="D24" t="str">
        <f>'orig. data'!AI22</f>
        <v> </v>
      </c>
      <c r="E24">
        <f ca="1">IF(CELL("contents",F24)="s","s",IF(CELL("contents",G24)="s","s",IF(CELL("contents",'orig. data'!AJ22)="t","t","")))</f>
      </c>
      <c r="F24" t="str">
        <f>'orig. data'!AK22</f>
        <v> </v>
      </c>
      <c r="G24" t="str">
        <f>'orig. data'!AL22</f>
        <v> </v>
      </c>
      <c r="H24" s="23">
        <f t="shared" si="3"/>
        <v>0.224191205</v>
      </c>
      <c r="I24" s="55">
        <f>'orig. data'!D22</f>
        <v>0.23935611</v>
      </c>
      <c r="J24" s="55">
        <f>'orig. data'!R22</f>
        <v>0.25017528</v>
      </c>
      <c r="K24" s="23">
        <f t="shared" si="4"/>
        <v>0.243492094</v>
      </c>
      <c r="L24" s="5">
        <f>'orig. data'!B22</f>
        <v>10350</v>
      </c>
      <c r="M24" s="5">
        <f>'orig. data'!C22</f>
        <v>42524</v>
      </c>
      <c r="N24" s="11">
        <f>'orig. data'!G22</f>
        <v>0.001895682</v>
      </c>
      <c r="P24" s="5">
        <f>'orig. data'!P22</f>
        <v>11602</v>
      </c>
      <c r="Q24" s="5">
        <f>'orig. data'!Q22</f>
        <v>45350</v>
      </c>
      <c r="R24" s="11">
        <f>'orig. data'!U22</f>
        <v>0.192001001</v>
      </c>
      <c r="T24" s="11">
        <f>'orig. data'!AD22</f>
        <v>0.059719208</v>
      </c>
    </row>
    <row r="25" spans="1:20" ht="12.75">
      <c r="A25" s="2" t="str">
        <f ca="1" t="shared" si="2"/>
        <v>St. Vital (t)</v>
      </c>
      <c r="B25" t="s">
        <v>153</v>
      </c>
      <c r="C25" t="str">
        <f>'orig. data'!AH23</f>
        <v> </v>
      </c>
      <c r="D25" t="str">
        <f>'orig. data'!AI23</f>
        <v> </v>
      </c>
      <c r="E25" t="str">
        <f ca="1">IF(CELL("contents",F25)="s","s",IF(CELL("contents",G25)="s","s",IF(CELL("contents",'orig. data'!AJ23)="t","t","")))</f>
        <v>t</v>
      </c>
      <c r="F25" t="str">
        <f>'orig. data'!AK23</f>
        <v> </v>
      </c>
      <c r="G25" t="str">
        <f>'orig. data'!AL23</f>
        <v> </v>
      </c>
      <c r="H25" s="23">
        <f t="shared" si="3"/>
        <v>0.224191205</v>
      </c>
      <c r="I25" s="55">
        <f>'orig. data'!D23</f>
        <v>0.22640473</v>
      </c>
      <c r="J25" s="55">
        <f>'orig. data'!R23</f>
        <v>0.242505734</v>
      </c>
      <c r="K25" s="23">
        <f t="shared" si="4"/>
        <v>0.243492094</v>
      </c>
      <c r="L25" s="5">
        <f>'orig. data'!B23</f>
        <v>12895</v>
      </c>
      <c r="M25" s="5">
        <f>'orig. data'!C23</f>
        <v>55567</v>
      </c>
      <c r="N25" s="11">
        <f>'orig. data'!G23</f>
        <v>0.63402247</v>
      </c>
      <c r="P25" s="5">
        <f>'orig. data'!P23</f>
        <v>14298</v>
      </c>
      <c r="Q25" s="5">
        <f>'orig. data'!Q23</f>
        <v>57358</v>
      </c>
      <c r="R25" s="11">
        <f>'orig. data'!U23</f>
        <v>0.841731167</v>
      </c>
      <c r="T25" s="11">
        <f>'orig. data'!AD23</f>
        <v>0.002487245</v>
      </c>
    </row>
    <row r="26" spans="1:20" ht="12.75">
      <c r="A26" s="2" t="str">
        <f ca="1" t="shared" si="2"/>
        <v>Transcona (1,2,t)</v>
      </c>
      <c r="B26" t="s">
        <v>156</v>
      </c>
      <c r="C26">
        <f>'orig. data'!AH24</f>
        <v>1</v>
      </c>
      <c r="D26">
        <f>'orig. data'!AI24</f>
        <v>2</v>
      </c>
      <c r="E26" t="str">
        <f ca="1">IF(CELL("contents",F26)="s","s",IF(CELL("contents",G26)="s","s",IF(CELL("contents",'orig. data'!AJ24)="t","t","")))</f>
        <v>t</v>
      </c>
      <c r="F26" t="str">
        <f>'orig. data'!AK24</f>
        <v> </v>
      </c>
      <c r="G26" t="str">
        <f>'orig. data'!AL24</f>
        <v> </v>
      </c>
      <c r="H26" s="23">
        <f t="shared" si="3"/>
        <v>0.224191205</v>
      </c>
      <c r="I26" s="55">
        <f>'orig. data'!D24</f>
        <v>0.243036907</v>
      </c>
      <c r="J26" s="55">
        <f>'orig. data'!R24</f>
        <v>0.271458974</v>
      </c>
      <c r="K26" s="23">
        <f t="shared" si="4"/>
        <v>0.243492094</v>
      </c>
      <c r="L26" s="5">
        <f>'orig. data'!B24</f>
        <v>7540</v>
      </c>
      <c r="M26" s="5">
        <f>'orig. data'!C24</f>
        <v>30461</v>
      </c>
      <c r="N26" s="11">
        <f>'orig. data'!G24</f>
        <v>0.000283231</v>
      </c>
      <c r="P26" s="5">
        <f>'orig. data'!P24</f>
        <v>8492</v>
      </c>
      <c r="Q26" s="5">
        <f>'orig. data'!Q24</f>
        <v>30574</v>
      </c>
      <c r="R26" s="11">
        <f>'orig. data'!U24</f>
        <v>5.85E-07</v>
      </c>
      <c r="T26" s="11">
        <f>'orig. data'!AD24</f>
        <v>1.28619E-05</v>
      </c>
    </row>
    <row r="27" spans="1:23" ht="12.75">
      <c r="A27" s="2" t="str">
        <f ca="1" t="shared" si="2"/>
        <v>River Heights (1,2,t)</v>
      </c>
      <c r="B27" t="s">
        <v>152</v>
      </c>
      <c r="C27">
        <f>'orig. data'!AH25</f>
        <v>1</v>
      </c>
      <c r="D27">
        <f>'orig. data'!AI25</f>
        <v>2</v>
      </c>
      <c r="E27" t="str">
        <f ca="1">IF(CELL("contents",F27)="s","s",IF(CELL("contents",G27)="s","s",IF(CELL("contents",'orig. data'!AJ25)="t","t","")))</f>
        <v>t</v>
      </c>
      <c r="F27" t="str">
        <f>'orig. data'!AK25</f>
        <v> </v>
      </c>
      <c r="G27" t="str">
        <f>'orig. data'!AL25</f>
        <v> </v>
      </c>
      <c r="H27" s="23">
        <f t="shared" si="3"/>
        <v>0.224191205</v>
      </c>
      <c r="I27" s="55">
        <f>'orig. data'!D25</f>
        <v>0.246308993</v>
      </c>
      <c r="J27" s="55">
        <f>'orig. data'!R25</f>
        <v>0.269247208</v>
      </c>
      <c r="K27" s="23">
        <f t="shared" si="4"/>
        <v>0.243492094</v>
      </c>
      <c r="L27" s="5">
        <f>'orig. data'!B25</f>
        <v>14117</v>
      </c>
      <c r="M27" s="5">
        <f>'orig. data'!C25</f>
        <v>55195</v>
      </c>
      <c r="N27" s="11">
        <f>'orig. data'!G25</f>
        <v>3.47E-06</v>
      </c>
      <c r="P27" s="5">
        <f>'orig. data'!P25</f>
        <v>15290</v>
      </c>
      <c r="Q27" s="5">
        <f>'orig. data'!Q25</f>
        <v>55124</v>
      </c>
      <c r="R27" s="11">
        <f>'orig. data'!U25</f>
        <v>5.48E-07</v>
      </c>
      <c r="T27" s="11">
        <f>'orig. data'!AD25</f>
        <v>5.92349E-05</v>
      </c>
      <c r="U27" s="1"/>
      <c r="V27" s="1"/>
      <c r="W27" s="1"/>
    </row>
    <row r="28" spans="1:23" ht="12.75">
      <c r="A28" s="2" t="str">
        <f ca="1" t="shared" si="2"/>
        <v>River East (t)</v>
      </c>
      <c r="B28" t="s">
        <v>154</v>
      </c>
      <c r="C28" t="str">
        <f>'orig. data'!AH26</f>
        <v> </v>
      </c>
      <c r="D28" t="str">
        <f>'orig. data'!AI26</f>
        <v> </v>
      </c>
      <c r="E28" t="str">
        <f ca="1">IF(CELL("contents",F28)="s","s",IF(CELL("contents",G28)="s","s",IF(CELL("contents",'orig. data'!AJ26)="t","t","")))</f>
        <v>t</v>
      </c>
      <c r="F28" t="str">
        <f>'orig. data'!AK26</f>
        <v> </v>
      </c>
      <c r="G28" t="str">
        <f>'orig. data'!AL26</f>
        <v> </v>
      </c>
      <c r="H28" s="23">
        <f t="shared" si="3"/>
        <v>0.224191205</v>
      </c>
      <c r="I28" s="55">
        <f>'orig. data'!D26</f>
        <v>0.224446269</v>
      </c>
      <c r="J28" s="55">
        <f>'orig. data'!R26</f>
        <v>0.245491212</v>
      </c>
      <c r="K28" s="23">
        <f t="shared" si="4"/>
        <v>0.243492094</v>
      </c>
      <c r="L28" s="5">
        <f>'orig. data'!B26</f>
        <v>19264</v>
      </c>
      <c r="M28" s="5">
        <f>'orig. data'!C26</f>
        <v>83994</v>
      </c>
      <c r="N28" s="11">
        <f>'orig. data'!G26</f>
        <v>0.954247385</v>
      </c>
      <c r="P28" s="5">
        <f>'orig. data'!P26</f>
        <v>22173</v>
      </c>
      <c r="Q28" s="5">
        <f>'orig. data'!Q26</f>
        <v>87850</v>
      </c>
      <c r="R28" s="11">
        <f>'orig. data'!U26</f>
        <v>0.675392116</v>
      </c>
      <c r="T28" s="11">
        <f>'orig. data'!AD26</f>
        <v>2.45573E-05</v>
      </c>
      <c r="U28" s="1"/>
      <c r="V28" s="1"/>
      <c r="W28" s="1"/>
    </row>
    <row r="29" spans="1:23" ht="12.75">
      <c r="A29" s="2" t="str">
        <f ca="1" t="shared" si="2"/>
        <v>Seven Oaks (t)</v>
      </c>
      <c r="B29" t="s">
        <v>157</v>
      </c>
      <c r="C29" t="str">
        <f>'orig. data'!AH27</f>
        <v> </v>
      </c>
      <c r="D29" t="str">
        <f>'orig. data'!AI27</f>
        <v> </v>
      </c>
      <c r="E29" t="str">
        <f ca="1">IF(CELL("contents",F29)="s","s",IF(CELL("contents",G29)="s","s",IF(CELL("contents",'orig. data'!AJ27)="t","t","")))</f>
        <v>t</v>
      </c>
      <c r="F29" t="str">
        <f>'orig. data'!AK27</f>
        <v> </v>
      </c>
      <c r="G29" t="str">
        <f>'orig. data'!AL27</f>
        <v> </v>
      </c>
      <c r="H29" s="23">
        <f t="shared" si="3"/>
        <v>0.224191205</v>
      </c>
      <c r="I29" s="55">
        <f>'orig. data'!D27</f>
        <v>0.229855318</v>
      </c>
      <c r="J29" s="55">
        <f>'orig. data'!R27</f>
        <v>0.251471108</v>
      </c>
      <c r="K29" s="23">
        <f t="shared" si="4"/>
        <v>0.243492094</v>
      </c>
      <c r="L29" s="5">
        <f>'orig. data'!B27</f>
        <v>12538</v>
      </c>
      <c r="M29" s="5">
        <f>'orig. data'!C27</f>
        <v>53057</v>
      </c>
      <c r="N29" s="11">
        <f>'orig. data'!G27</f>
        <v>0.225593858</v>
      </c>
      <c r="P29" s="5">
        <f>'orig. data'!P27</f>
        <v>14261</v>
      </c>
      <c r="Q29" s="5">
        <f>'orig. data'!Q27</f>
        <v>55058</v>
      </c>
      <c r="R29" s="11">
        <f>'orig. data'!U27</f>
        <v>0.111199846</v>
      </c>
      <c r="T29" s="11">
        <f>'orig. data'!AD27</f>
        <v>6.97319E-05</v>
      </c>
      <c r="U29" s="1"/>
      <c r="V29" s="1"/>
      <c r="W29" s="1"/>
    </row>
    <row r="30" spans="1:23" ht="12.75">
      <c r="A30" s="2" t="str">
        <f ca="1" t="shared" si="2"/>
        <v>St. James - Assiniboia (t)</v>
      </c>
      <c r="B30" t="s">
        <v>158</v>
      </c>
      <c r="C30" t="str">
        <f>'orig. data'!AH28</f>
        <v> </v>
      </c>
      <c r="D30" t="str">
        <f>'orig. data'!AI28</f>
        <v> </v>
      </c>
      <c r="E30" t="str">
        <f ca="1">IF(CELL("contents",F30)="s","s",IF(CELL("contents",G30)="s","s",IF(CELL("contents",'orig. data'!AJ28)="t","t","")))</f>
        <v>t</v>
      </c>
      <c r="F30" t="str">
        <f>'orig. data'!AK28</f>
        <v> </v>
      </c>
      <c r="G30" t="str">
        <f>'orig. data'!AL28</f>
        <v> </v>
      </c>
      <c r="H30" s="23">
        <f t="shared" si="3"/>
        <v>0.224191205</v>
      </c>
      <c r="I30" s="55">
        <f>'orig. data'!D28</f>
        <v>0.235403165</v>
      </c>
      <c r="J30" s="55">
        <f>'orig. data'!R28</f>
        <v>0.251402613</v>
      </c>
      <c r="K30" s="23">
        <f t="shared" si="4"/>
        <v>0.243492094</v>
      </c>
      <c r="L30" s="5">
        <f>'orig. data'!B28</f>
        <v>13954</v>
      </c>
      <c r="M30" s="5">
        <f>'orig. data'!C28</f>
        <v>57672</v>
      </c>
      <c r="N30" s="11">
        <f>'orig. data'!G28</f>
        <v>0.016186989</v>
      </c>
      <c r="O30" s="8"/>
      <c r="P30" s="5">
        <f>'orig. data'!P28</f>
        <v>14922</v>
      </c>
      <c r="Q30" s="5">
        <f>'orig. data'!Q28</f>
        <v>57134</v>
      </c>
      <c r="R30" s="11">
        <f>'orig. data'!U28</f>
        <v>0.111447198</v>
      </c>
      <c r="T30" s="11">
        <f>'orig. data'!AD28</f>
        <v>0.003050057</v>
      </c>
      <c r="U30" s="1"/>
      <c r="V30" s="1"/>
      <c r="W30" s="1"/>
    </row>
    <row r="31" spans="1:23" ht="12.75">
      <c r="A31" s="2" t="str">
        <f ca="1" t="shared" si="2"/>
        <v>Inkster (1,2,t)</v>
      </c>
      <c r="B31" t="s">
        <v>159</v>
      </c>
      <c r="C31">
        <f>'orig. data'!AH29</f>
        <v>1</v>
      </c>
      <c r="D31">
        <f>'orig. data'!AI29</f>
        <v>2</v>
      </c>
      <c r="E31" t="str">
        <f ca="1">IF(CELL("contents",F31)="s","s",IF(CELL("contents",G31)="s","s",IF(CELL("contents",'orig. data'!AJ29)="t","t","")))</f>
        <v>t</v>
      </c>
      <c r="F31" t="str">
        <f>'orig. data'!AK29</f>
        <v> </v>
      </c>
      <c r="G31" t="str">
        <f>'orig. data'!AL29</f>
        <v> </v>
      </c>
      <c r="H31" s="23">
        <f t="shared" si="3"/>
        <v>0.224191205</v>
      </c>
      <c r="I31" s="55">
        <f>'orig. data'!D29</f>
        <v>0.198237588</v>
      </c>
      <c r="J31" s="55">
        <f>'orig. data'!R29</f>
        <v>0.21604721</v>
      </c>
      <c r="K31" s="23">
        <f t="shared" si="4"/>
        <v>0.243492094</v>
      </c>
      <c r="L31" s="5">
        <f>'orig. data'!B29</f>
        <v>5606</v>
      </c>
      <c r="M31" s="5">
        <f>'orig. data'!C29</f>
        <v>27797</v>
      </c>
      <c r="N31" s="11">
        <f>'orig. data'!G29</f>
        <v>1.32E-07</v>
      </c>
      <c r="O31" s="8"/>
      <c r="P31" s="5">
        <f>'orig. data'!P29</f>
        <v>6309</v>
      </c>
      <c r="Q31" s="5">
        <f>'orig. data'!Q29</f>
        <v>28649</v>
      </c>
      <c r="R31" s="11">
        <f>'orig. data'!U29</f>
        <v>1.51E-07</v>
      </c>
      <c r="T31" s="11">
        <f>'orig. data'!AD29</f>
        <v>0.001524494</v>
      </c>
      <c r="U31" s="1"/>
      <c r="V31" s="1"/>
      <c r="W31" s="1"/>
    </row>
    <row r="32" spans="1:23" ht="12.75">
      <c r="A32" s="2" t="str">
        <f ca="1" t="shared" si="2"/>
        <v>Downtown (1,2,t)</v>
      </c>
      <c r="B32" t="s">
        <v>160</v>
      </c>
      <c r="C32">
        <f>'orig. data'!AH30</f>
        <v>1</v>
      </c>
      <c r="D32">
        <f>'orig. data'!AI30</f>
        <v>2</v>
      </c>
      <c r="E32" t="str">
        <f ca="1">IF(CELL("contents",F32)="s","s",IF(CELL("contents",G32)="s","s",IF(CELL("contents",'orig. data'!AJ30)="t","t","")))</f>
        <v>t</v>
      </c>
      <c r="F32" t="str">
        <f>'orig. data'!AK30</f>
        <v> </v>
      </c>
      <c r="G32" t="str">
        <f>'orig. data'!AL30</f>
        <v> </v>
      </c>
      <c r="H32" s="23">
        <f t="shared" si="3"/>
        <v>0.224191205</v>
      </c>
      <c r="I32" s="55">
        <f>'orig. data'!D30</f>
        <v>0.24982069</v>
      </c>
      <c r="J32" s="55">
        <f>'orig. data'!R30</f>
        <v>0.27798008</v>
      </c>
      <c r="K32" s="23">
        <f t="shared" si="4"/>
        <v>0.243492094</v>
      </c>
      <c r="L32" s="5">
        <f>'orig. data'!B30</f>
        <v>17023</v>
      </c>
      <c r="M32" s="5">
        <f>'orig. data'!C30</f>
        <v>67309</v>
      </c>
      <c r="N32" s="11">
        <f>'orig. data'!G30</f>
        <v>6.18E-08</v>
      </c>
      <c r="O32" s="8"/>
      <c r="P32" s="5">
        <f>'orig. data'!P30</f>
        <v>19967</v>
      </c>
      <c r="Q32" s="5">
        <f>'orig. data'!Q30</f>
        <v>71163</v>
      </c>
      <c r="R32" s="11">
        <f>'orig. data'!U30</f>
        <v>1.8E-11</v>
      </c>
      <c r="T32" s="11">
        <f>'orig. data'!AD30</f>
        <v>7.37E-07</v>
      </c>
      <c r="U32" s="1"/>
      <c r="V32" s="1"/>
      <c r="W32" s="1"/>
    </row>
    <row r="33" spans="1:23" ht="12.75">
      <c r="A33" s="2" t="str">
        <f ca="1" t="shared" si="2"/>
        <v>Point Douglas (1,2,t)</v>
      </c>
      <c r="B33" t="s">
        <v>161</v>
      </c>
      <c r="C33">
        <f>'orig. data'!AH31</f>
        <v>1</v>
      </c>
      <c r="D33">
        <f>'orig. data'!AI31</f>
        <v>2</v>
      </c>
      <c r="E33" t="str">
        <f ca="1">IF(CELL("contents",F33)="s","s",IF(CELL("contents",G33)="s","s",IF(CELL("contents",'orig. data'!AJ31)="t","t","")))</f>
        <v>t</v>
      </c>
      <c r="F33" t="str">
        <f>'orig. data'!AK31</f>
        <v> </v>
      </c>
      <c r="G33" t="str">
        <f>'orig. data'!AL31</f>
        <v> </v>
      </c>
      <c r="H33" s="23">
        <f t="shared" si="3"/>
        <v>0.224191205</v>
      </c>
      <c r="I33" s="55">
        <f>'orig. data'!D31</f>
        <v>0.269835568</v>
      </c>
      <c r="J33" s="55">
        <f>'orig. data'!R31</f>
        <v>0.298099485</v>
      </c>
      <c r="K33" s="23">
        <f t="shared" si="4"/>
        <v>0.243492094</v>
      </c>
      <c r="L33" s="5">
        <f>'orig. data'!B31</f>
        <v>10191</v>
      </c>
      <c r="M33" s="5">
        <f>'orig. data'!C31</f>
        <v>37134</v>
      </c>
      <c r="N33" s="11">
        <f>'orig. data'!G31</f>
        <v>8.99E-19</v>
      </c>
      <c r="O33" s="8"/>
      <c r="P33" s="5">
        <f>'orig. data'!P31</f>
        <v>11581</v>
      </c>
      <c r="Q33" s="5">
        <f>'orig. data'!Q31</f>
        <v>38138</v>
      </c>
      <c r="R33" s="11">
        <f>'orig. data'!U31</f>
        <v>1.14E-22</v>
      </c>
      <c r="T33" s="11">
        <f>'orig. data'!AD31</f>
        <v>1.87432E-05</v>
      </c>
      <c r="U33" s="1"/>
      <c r="V33" s="1"/>
      <c r="W33" s="1"/>
    </row>
    <row r="34" spans="1:23" ht="12.75">
      <c r="B34"/>
      <c r="C34"/>
      <c r="D34"/>
      <c r="E34"/>
      <c r="F34"/>
      <c r="G34"/>
      <c r="H34" s="23"/>
      <c r="I34" s="55"/>
      <c r="J34" s="55"/>
      <c r="K34" s="23"/>
      <c r="L34" s="5"/>
      <c r="M34" s="5"/>
      <c r="N34" s="11"/>
      <c r="O34" s="8"/>
      <c r="P34" s="5"/>
      <c r="Q34" s="5"/>
      <c r="R34" s="11"/>
      <c r="T34" s="11"/>
      <c r="U34" s="1"/>
      <c r="V34" s="1"/>
      <c r="W34" s="1"/>
    </row>
    <row r="35" spans="2:8" ht="12.75">
      <c r="B35"/>
      <c r="C35"/>
      <c r="D35"/>
      <c r="E35"/>
      <c r="F35"/>
      <c r="G35"/>
      <c r="H35" s="24"/>
    </row>
    <row r="36" spans="2:8" ht="12.75">
      <c r="B36"/>
      <c r="C36"/>
      <c r="D36"/>
      <c r="E36"/>
      <c r="F36"/>
      <c r="G36"/>
      <c r="H36" s="24"/>
    </row>
    <row r="37" spans="2:8" ht="12.75">
      <c r="B37"/>
      <c r="C37"/>
      <c r="D37"/>
      <c r="E37"/>
      <c r="F37"/>
      <c r="G37"/>
      <c r="H37" s="24"/>
    </row>
    <row r="38" spans="2:8" ht="12.75">
      <c r="B38"/>
      <c r="C38"/>
      <c r="D38"/>
      <c r="E38"/>
      <c r="F38"/>
      <c r="G38"/>
      <c r="H38" s="24"/>
    </row>
    <row r="39" spans="2:8" ht="12.75">
      <c r="B39"/>
      <c r="C39"/>
      <c r="D39"/>
      <c r="E39"/>
      <c r="F39"/>
      <c r="G39"/>
      <c r="H39" s="24"/>
    </row>
    <row r="40" spans="2:8" ht="12.75">
      <c r="B40"/>
      <c r="C40"/>
      <c r="D40"/>
      <c r="E40"/>
      <c r="F40"/>
      <c r="G40"/>
      <c r="H40" s="24"/>
    </row>
    <row r="41" spans="2:8" ht="12.75">
      <c r="B41"/>
      <c r="C41"/>
      <c r="D41"/>
      <c r="E41"/>
      <c r="F41"/>
      <c r="G41"/>
      <c r="H41" s="24"/>
    </row>
    <row r="42" ht="12.75">
      <c r="H42" s="24"/>
    </row>
    <row r="43" ht="12.75">
      <c r="H43" s="24"/>
    </row>
    <row r="44" ht="12.75">
      <c r="H44" s="24"/>
    </row>
    <row r="45" ht="12.75">
      <c r="H45" s="24"/>
    </row>
    <row r="46" ht="12.75">
      <c r="H46" s="24"/>
    </row>
    <row r="47" ht="12.75">
      <c r="H47" s="24"/>
    </row>
  </sheetData>
  <sheetProtection/>
  <mergeCells count="3">
    <mergeCell ref="C1:E1"/>
    <mergeCell ref="F1:G1"/>
    <mergeCell ref="I2:J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08"/>
  <sheetViews>
    <sheetView zoomScalePageLayoutView="0" workbookViewId="0" topLeftCell="A1">
      <pane ySplit="3" topLeftCell="A55" activePane="bottomLeft" state="frozen"/>
      <selection pane="topLeft" activeCell="A1" sqref="A1"/>
      <selection pane="bottomLeft" activeCell="B106" sqref="B106"/>
    </sheetView>
  </sheetViews>
  <sheetFormatPr defaultColWidth="9.140625" defaultRowHeight="12.75"/>
  <cols>
    <col min="1" max="1" width="26.28125" style="0" customWidth="1"/>
    <col min="2" max="2" width="21.00390625" style="0" customWidth="1"/>
    <col min="3" max="5" width="2.8515625" style="0" customWidth="1"/>
    <col min="6" max="7" width="6.7109375" style="0" customWidth="1"/>
    <col min="15" max="15" width="2.8515625" style="0" customWidth="1"/>
    <col min="19" max="19" width="2.8515625" style="0" customWidth="1"/>
  </cols>
  <sheetData>
    <row r="1" spans="1:20" ht="12.75">
      <c r="A1" s="46" t="s">
        <v>270</v>
      </c>
      <c r="B1" s="4" t="s">
        <v>219</v>
      </c>
      <c r="C1" s="125" t="s">
        <v>129</v>
      </c>
      <c r="D1" s="125"/>
      <c r="E1" s="125"/>
      <c r="F1" s="125" t="s">
        <v>132</v>
      </c>
      <c r="G1" s="125"/>
      <c r="H1" s="5" t="s">
        <v>119</v>
      </c>
      <c r="I1" s="3" t="s">
        <v>121</v>
      </c>
      <c r="J1" s="3" t="s">
        <v>122</v>
      </c>
      <c r="K1" s="5" t="s">
        <v>120</v>
      </c>
      <c r="L1" s="5" t="s">
        <v>123</v>
      </c>
      <c r="M1" s="5" t="s">
        <v>124</v>
      </c>
      <c r="N1" s="5" t="s">
        <v>125</v>
      </c>
      <c r="O1" s="6"/>
      <c r="P1" s="5" t="s">
        <v>126</v>
      </c>
      <c r="Q1" s="5" t="s">
        <v>127</v>
      </c>
      <c r="R1" s="5" t="s">
        <v>128</v>
      </c>
      <c r="S1" s="6"/>
      <c r="T1" s="5" t="s">
        <v>133</v>
      </c>
    </row>
    <row r="2" spans="1:20" ht="12.75">
      <c r="A2" s="40"/>
      <c r="B2" s="2"/>
      <c r="C2" s="12"/>
      <c r="D2" s="12"/>
      <c r="E2" s="12"/>
      <c r="F2" s="13"/>
      <c r="G2" s="13"/>
      <c r="H2" s="5"/>
      <c r="I2" s="127" t="s">
        <v>272</v>
      </c>
      <c r="J2" s="127"/>
      <c r="K2" s="5"/>
      <c r="L2" s="5"/>
      <c r="M2" s="5"/>
      <c r="N2" s="5"/>
      <c r="O2" s="6"/>
      <c r="P2" s="5"/>
      <c r="Q2" s="5"/>
      <c r="R2" s="5"/>
      <c r="S2" s="6"/>
      <c r="T2" s="5"/>
    </row>
    <row r="3" spans="1:20" ht="12.75">
      <c r="A3" s="38" t="s">
        <v>0</v>
      </c>
      <c r="B3" s="4"/>
      <c r="C3" s="12">
        <v>1</v>
      </c>
      <c r="D3" s="12">
        <v>2</v>
      </c>
      <c r="E3" s="12" t="s">
        <v>131</v>
      </c>
      <c r="F3" s="12" t="s">
        <v>246</v>
      </c>
      <c r="G3" s="12" t="s">
        <v>247</v>
      </c>
      <c r="H3" s="2" t="s">
        <v>273</v>
      </c>
      <c r="I3" s="4" t="s">
        <v>275</v>
      </c>
      <c r="J3" s="4" t="s">
        <v>276</v>
      </c>
      <c r="K3" s="2" t="s">
        <v>274</v>
      </c>
      <c r="L3" s="2"/>
      <c r="M3" s="2"/>
      <c r="N3" s="2"/>
      <c r="O3" s="9"/>
      <c r="P3" s="2"/>
      <c r="Q3" s="2"/>
      <c r="R3" s="2"/>
      <c r="S3" s="9"/>
      <c r="T3" s="2"/>
    </row>
    <row r="4" spans="1:20" ht="12.75">
      <c r="A4" s="37" t="str">
        <f ca="1">CONCATENATE(B4)&amp;(IF((CELL("contents",C4)=1)*AND((CELL("contents",D4))=2)*AND((CELL("contents",E4))&lt;&gt;"")," (1,2,"&amp;CELL("contents",E4)&amp;")",(IF((CELL("contents",C4)=1)*OR((CELL("contents",D4))=2)," (1,2)",(IF((CELL("contents",C4)=1)*OR((CELL("contents",E4))&lt;&gt;"")," (1,"&amp;CELL("contents",E4)&amp;")",(IF((CELL("contents",D4)=2)*OR((CELL("contents",E4))&lt;&gt;"")," (2,"&amp;CELL("contents",E4)&amp;")",(IF((CELL("contents",C4))=1," (1)",(IF((CELL("contents",D4)=2)," (2)",(IF((CELL("contents",E4)&lt;&gt;"")," ("&amp;CELL("contents",E4)&amp;")",""))))))))))))))</f>
        <v>SE Northern</v>
      </c>
      <c r="B4" s="2" t="s">
        <v>225</v>
      </c>
      <c r="C4" t="str">
        <f>'orig. data'!AH32</f>
        <v> </v>
      </c>
      <c r="D4" t="str">
        <f>'orig. data'!AI32</f>
        <v> </v>
      </c>
      <c r="E4">
        <f ca="1">IF(CELL("contents",F4)="s","s",IF(CELL("contents",G4)="s","s",IF(CELL("contents",'orig. data'!AJ32)="t","t","")))</f>
      </c>
      <c r="F4" t="str">
        <f>'orig. data'!AK32</f>
        <v> </v>
      </c>
      <c r="G4" t="str">
        <f>'orig. data'!AL32</f>
        <v> </v>
      </c>
      <c r="H4" s="23">
        <f>'orig. data'!D$18</f>
        <v>0.224191205</v>
      </c>
      <c r="I4" s="3">
        <f>'orig. data'!D32</f>
        <v>0.219520855</v>
      </c>
      <c r="J4" s="3">
        <f>'orig. data'!R32</f>
        <v>0.240947414</v>
      </c>
      <c r="K4" s="23">
        <f>'orig. data'!R$18</f>
        <v>0.243492094</v>
      </c>
      <c r="L4" s="5">
        <f>'orig. data'!B32</f>
        <v>2907</v>
      </c>
      <c r="M4" s="5">
        <f>'orig. data'!C32</f>
        <v>13611</v>
      </c>
      <c r="N4" s="11">
        <f>'orig. data'!G32</f>
        <v>0.657824271</v>
      </c>
      <c r="O4" s="8"/>
      <c r="P4" s="5">
        <f>'orig. data'!P32</f>
        <v>3481</v>
      </c>
      <c r="Q4" s="5">
        <f>'orig. data'!Q32</f>
        <v>14624</v>
      </c>
      <c r="R4" s="11">
        <f>'orig. data'!U32</f>
        <v>0.711166367</v>
      </c>
      <c r="S4" s="9"/>
      <c r="T4" s="11">
        <f>'orig. data'!AD32</f>
        <v>0.076092207</v>
      </c>
    </row>
    <row r="5" spans="1:20" ht="12.75">
      <c r="A5" s="37" t="str">
        <f aca="true" ca="1" t="shared" si="0" ref="A5:A68">CONCATENATE(B5)&amp;(IF((CELL("contents",C5)=1)*AND((CELL("contents",D5))=2)*AND((CELL("contents",E5))&lt;&gt;"")," (1,2,"&amp;CELL("contents",E5)&amp;")",(IF((CELL("contents",C5)=1)*OR((CELL("contents",D5))=2)," (1,2)",(IF((CELL("contents",C5)=1)*OR((CELL("contents",E5))&lt;&gt;"")," (1,"&amp;CELL("contents",E5)&amp;")",(IF((CELL("contents",D5)=2)*OR((CELL("contents",E5))&lt;&gt;"")," (2,"&amp;CELL("contents",E5)&amp;")",(IF((CELL("contents",C5))=1," (1)",(IF((CELL("contents",D5)=2)," (2)",(IF((CELL("contents",E5)&lt;&gt;"")," ("&amp;CELL("contents",E5)&amp;")",""))))))))))))))</f>
        <v>SE Central (t)</v>
      </c>
      <c r="B5" s="2" t="s">
        <v>221</v>
      </c>
      <c r="C5" t="str">
        <f>'orig. data'!AH33</f>
        <v> </v>
      </c>
      <c r="D5" t="str">
        <f>'orig. data'!AI33</f>
        <v> </v>
      </c>
      <c r="E5" t="str">
        <f ca="1">IF(CELL("contents",F5)="s","s",IF(CELL("contents",G5)="s","s",IF(CELL("contents",'orig. data'!AJ33)="t","t","")))</f>
        <v>t</v>
      </c>
      <c r="F5" t="str">
        <f>'orig. data'!AK33</f>
        <v> </v>
      </c>
      <c r="G5" t="str">
        <f>'orig. data'!AL33</f>
        <v> </v>
      </c>
      <c r="H5" s="23">
        <f>'orig. data'!D$18</f>
        <v>0.224191205</v>
      </c>
      <c r="I5" s="3">
        <f>'orig. data'!D33</f>
        <v>0.203221248</v>
      </c>
      <c r="J5" s="3">
        <f>'orig. data'!R33</f>
        <v>0.228049208</v>
      </c>
      <c r="K5" s="23">
        <f>'orig. data'!R$18</f>
        <v>0.243492094</v>
      </c>
      <c r="L5" s="5">
        <f>'orig. data'!B33</f>
        <v>3557</v>
      </c>
      <c r="M5" s="5">
        <f>'orig. data'!C33</f>
        <v>18138</v>
      </c>
      <c r="N5" s="11">
        <f>'orig. data'!G33</f>
        <v>0.032994836</v>
      </c>
      <c r="O5" s="8"/>
      <c r="P5" s="5">
        <f>'orig. data'!P33</f>
        <v>4546</v>
      </c>
      <c r="Q5" s="5">
        <f>'orig. data'!Q33</f>
        <v>21062</v>
      </c>
      <c r="R5" s="11">
        <f>'orig. data'!U33</f>
        <v>0.110822063</v>
      </c>
      <c r="S5" s="9"/>
      <c r="T5" s="11">
        <f>'orig. data'!AD33</f>
        <v>0.021266372</v>
      </c>
    </row>
    <row r="6" spans="1:20" ht="12.75">
      <c r="A6" s="37" t="str">
        <f ca="1" t="shared" si="0"/>
        <v>SE Western (2)</v>
      </c>
      <c r="B6" s="2" t="s">
        <v>222</v>
      </c>
      <c r="C6" t="str">
        <f>'orig. data'!AH34</f>
        <v> </v>
      </c>
      <c r="D6">
        <f>'orig. data'!AI34</f>
        <v>2</v>
      </c>
      <c r="E6">
        <f ca="1">IF(CELL("contents",F6)="s","s",IF(CELL("contents",G6)="s","s",IF(CELL("contents",'orig. data'!AJ34)="t","t","")))</f>
      </c>
      <c r="F6" t="str">
        <f>'orig. data'!AK34</f>
        <v> </v>
      </c>
      <c r="G6" t="str">
        <f>'orig. data'!AL34</f>
        <v> </v>
      </c>
      <c r="H6" s="23">
        <f>'orig. data'!D$18</f>
        <v>0.224191205</v>
      </c>
      <c r="I6" s="3">
        <f>'orig. data'!D34</f>
        <v>0.198447015</v>
      </c>
      <c r="J6" s="3">
        <f>'orig. data'!R34</f>
        <v>0.20542665</v>
      </c>
      <c r="K6" s="23">
        <f>'orig. data'!R$18</f>
        <v>0.243492094</v>
      </c>
      <c r="L6" s="5">
        <f>'orig. data'!B34</f>
        <v>1788</v>
      </c>
      <c r="M6" s="5">
        <f>'orig. data'!C34</f>
        <v>9327</v>
      </c>
      <c r="N6" s="11">
        <f>'orig. data'!G34</f>
        <v>0.014082901</v>
      </c>
      <c r="O6" s="8"/>
      <c r="P6" s="5">
        <f>'orig. data'!P34</f>
        <v>1959</v>
      </c>
      <c r="Q6" s="5">
        <f>'orig. data'!Q34</f>
        <v>9809</v>
      </c>
      <c r="R6" s="11">
        <f>'orig. data'!U34</f>
        <v>0.000327802</v>
      </c>
      <c r="S6" s="9"/>
      <c r="T6" s="11">
        <f>'orig. data'!AD34</f>
        <v>0.541995772</v>
      </c>
    </row>
    <row r="7" spans="1:20" ht="12.75">
      <c r="A7" s="37" t="str">
        <f ca="1" t="shared" si="0"/>
        <v>SE Southern (2)</v>
      </c>
      <c r="B7" s="2" t="s">
        <v>192</v>
      </c>
      <c r="C7" t="str">
        <f>'orig. data'!AH35</f>
        <v> </v>
      </c>
      <c r="D7">
        <f>'orig. data'!AI35</f>
        <v>2</v>
      </c>
      <c r="E7">
        <f ca="1">IF(CELL("contents",F7)="s","s",IF(CELL("contents",G7)="s","s",IF(CELL("contents",'orig. data'!AJ35)="t","t","")))</f>
      </c>
      <c r="F7" t="str">
        <f>'orig. data'!AK35</f>
        <v> </v>
      </c>
      <c r="G7" t="str">
        <f>'orig. data'!AL35</f>
        <v> </v>
      </c>
      <c r="H7" s="23">
        <f>'orig. data'!D$18</f>
        <v>0.224191205</v>
      </c>
      <c r="I7" s="3">
        <f>'orig. data'!D35</f>
        <v>0.196298579</v>
      </c>
      <c r="J7" s="3">
        <f>'orig. data'!R35</f>
        <v>0.200395693</v>
      </c>
      <c r="K7" s="23">
        <f>'orig. data'!R$18</f>
        <v>0.243492094</v>
      </c>
      <c r="L7" s="5">
        <f>'orig. data'!B35</f>
        <v>1051</v>
      </c>
      <c r="M7" s="5">
        <f>'orig. data'!C35</f>
        <v>5374</v>
      </c>
      <c r="N7" s="11">
        <f>'orig. data'!G35</f>
        <v>0.011853871</v>
      </c>
      <c r="O7" s="8"/>
      <c r="P7" s="5">
        <f>'orig. data'!P35</f>
        <v>1146</v>
      </c>
      <c r="Q7" s="5">
        <f>'orig. data'!Q35</f>
        <v>5723</v>
      </c>
      <c r="R7" s="11">
        <f>'orig. data'!U35</f>
        <v>0.00010929</v>
      </c>
      <c r="S7" s="9"/>
      <c r="T7" s="11">
        <f>'orig. data'!AD35</f>
        <v>0.738440737</v>
      </c>
    </row>
    <row r="8" spans="1:20" ht="12.75">
      <c r="A8" s="37"/>
      <c r="B8" s="2"/>
      <c r="H8" s="23"/>
      <c r="I8" s="3"/>
      <c r="J8" s="3"/>
      <c r="K8" s="23"/>
      <c r="L8" s="5"/>
      <c r="M8" s="5"/>
      <c r="N8" s="11"/>
      <c r="O8" s="8"/>
      <c r="P8" s="5"/>
      <c r="Q8" s="5"/>
      <c r="R8" s="11"/>
      <c r="S8" s="9"/>
      <c r="T8" s="11"/>
    </row>
    <row r="9" spans="1:20" ht="12.75">
      <c r="A9" s="37" t="str">
        <f ca="1" t="shared" si="0"/>
        <v>CE Altona (1,2)</v>
      </c>
      <c r="B9" s="2" t="s">
        <v>223</v>
      </c>
      <c r="C9">
        <f>'orig. data'!AH36</f>
        <v>1</v>
      </c>
      <c r="D9">
        <f>'orig. data'!AI36</f>
        <v>2</v>
      </c>
      <c r="E9">
        <f ca="1">IF(CELL("contents",F9)="s","s",IF(CELL("contents",G9)="s","s",IF(CELL("contents",'orig. data'!AJ36)="t","t","")))</f>
      </c>
      <c r="F9" t="str">
        <f>'orig. data'!AK36</f>
        <v> </v>
      </c>
      <c r="G9" t="str">
        <f>'orig. data'!AL36</f>
        <v> </v>
      </c>
      <c r="H9" s="23">
        <f>'orig. data'!D$18</f>
        <v>0.224191205</v>
      </c>
      <c r="I9" s="3">
        <f>'orig. data'!D36</f>
        <v>0.155852988</v>
      </c>
      <c r="J9" s="3">
        <f>'orig. data'!R36</f>
        <v>0.172635575</v>
      </c>
      <c r="K9" s="23">
        <f>'orig. data'!R$18</f>
        <v>0.243492094</v>
      </c>
      <c r="L9" s="5">
        <f>'orig. data'!B36</f>
        <v>1126</v>
      </c>
      <c r="M9" s="5">
        <f>'orig. data'!C36</f>
        <v>7483</v>
      </c>
      <c r="N9" s="11">
        <f>'orig. data'!G36</f>
        <v>4.4E-12</v>
      </c>
      <c r="O9" s="8"/>
      <c r="P9" s="5">
        <f>'orig. data'!P36</f>
        <v>1290</v>
      </c>
      <c r="Q9" s="5">
        <f>'orig. data'!Q36</f>
        <v>7679</v>
      </c>
      <c r="R9" s="11">
        <f>'orig. data'!U36</f>
        <v>9.04E-12</v>
      </c>
      <c r="S9" s="9"/>
      <c r="T9" s="11">
        <f>'orig. data'!AD36</f>
        <v>0.093851874</v>
      </c>
    </row>
    <row r="10" spans="1:20" ht="12.75">
      <c r="A10" s="37" t="str">
        <f ca="1" t="shared" si="0"/>
        <v>CE Cartier/SFX (2)</v>
      </c>
      <c r="B10" s="2" t="s">
        <v>248</v>
      </c>
      <c r="C10" t="str">
        <f>'orig. data'!AH37</f>
        <v> </v>
      </c>
      <c r="D10">
        <f>'orig. data'!AI37</f>
        <v>2</v>
      </c>
      <c r="E10">
        <f ca="1">IF(CELL("contents",F10)="s","s",IF(CELL("contents",G10)="s","s",IF(CELL("contents",'orig. data'!AJ37)="t","t","")))</f>
      </c>
      <c r="F10" t="str">
        <f>'orig. data'!AK37</f>
        <v> </v>
      </c>
      <c r="G10" t="str">
        <f>'orig. data'!AL37</f>
        <v> </v>
      </c>
      <c r="H10" s="23">
        <f>'orig. data'!D$18</f>
        <v>0.224191205</v>
      </c>
      <c r="I10" s="3">
        <f>'orig. data'!D37</f>
        <v>0.19329624</v>
      </c>
      <c r="J10" s="3">
        <f>'orig. data'!R37</f>
        <v>0.204911387</v>
      </c>
      <c r="K10" s="23">
        <f>'orig. data'!R$18</f>
        <v>0.243492094</v>
      </c>
      <c r="L10" s="5">
        <f>'orig. data'!B37</f>
        <v>1013</v>
      </c>
      <c r="M10" s="5">
        <f>'orig. data'!C37</f>
        <v>5366</v>
      </c>
      <c r="N10" s="11">
        <f>'orig. data'!G37</f>
        <v>0.006843953</v>
      </c>
      <c r="O10" s="8"/>
      <c r="P10" s="5">
        <f>'orig. data'!P37</f>
        <v>1168</v>
      </c>
      <c r="Q10" s="5">
        <f>'orig. data'!Q37</f>
        <v>5815</v>
      </c>
      <c r="R10" s="11">
        <f>'orig. data'!U37</f>
        <v>0.000762869</v>
      </c>
      <c r="S10" s="9"/>
      <c r="T10" s="11">
        <f>'orig. data'!AD37</f>
        <v>0.365740651</v>
      </c>
    </row>
    <row r="11" spans="1:20" ht="12.75">
      <c r="A11" s="37" t="str">
        <f ca="1" t="shared" si="0"/>
        <v>CE Louise/Pembina (1,2)</v>
      </c>
      <c r="B11" s="2" t="s">
        <v>224</v>
      </c>
      <c r="C11">
        <f>'orig. data'!AH38</f>
        <v>1</v>
      </c>
      <c r="D11">
        <f>'orig. data'!AI38</f>
        <v>2</v>
      </c>
      <c r="E11">
        <f ca="1">IF(CELL("contents",F11)="s","s",IF(CELL("contents",G11)="s","s",IF(CELL("contents",'orig. data'!AJ38)="t","t","")))</f>
      </c>
      <c r="F11" t="str">
        <f>'orig. data'!AK38</f>
        <v> </v>
      </c>
      <c r="G11" t="str">
        <f>'orig. data'!AL38</f>
        <v> </v>
      </c>
      <c r="H11" s="23">
        <f>'orig. data'!D$18</f>
        <v>0.224191205</v>
      </c>
      <c r="I11" s="3">
        <f>'orig. data'!D38</f>
        <v>0.1667959</v>
      </c>
      <c r="J11" s="3">
        <f>'orig. data'!R38</f>
        <v>0.172396315</v>
      </c>
      <c r="K11" s="23">
        <f>'orig. data'!R$18</f>
        <v>0.243492094</v>
      </c>
      <c r="L11" s="5">
        <f>'orig. data'!B38</f>
        <v>747</v>
      </c>
      <c r="M11" s="5">
        <f>'orig. data'!C38</f>
        <v>4510</v>
      </c>
      <c r="N11" s="11">
        <f>'orig. data'!G38</f>
        <v>1.5E-07</v>
      </c>
      <c r="O11" s="9"/>
      <c r="P11" s="5">
        <f>'orig. data'!P38</f>
        <v>750</v>
      </c>
      <c r="Q11" s="5">
        <f>'orig. data'!Q38</f>
        <v>4316</v>
      </c>
      <c r="R11" s="11">
        <f>'orig. data'!U38</f>
        <v>3.73E-10</v>
      </c>
      <c r="S11" s="9"/>
      <c r="T11" s="11">
        <f>'orig. data'!AD38</f>
        <v>0.628355383</v>
      </c>
    </row>
    <row r="12" spans="1:20" ht="12.75">
      <c r="A12" s="37" t="str">
        <f ca="1" t="shared" si="0"/>
        <v>CE Morden/Winkler (1,2,t)</v>
      </c>
      <c r="B12" s="2" t="s">
        <v>348</v>
      </c>
      <c r="C12">
        <f>'orig. data'!AH39</f>
        <v>1</v>
      </c>
      <c r="D12">
        <f>'orig. data'!AI39</f>
        <v>2</v>
      </c>
      <c r="E12" t="str">
        <f ca="1">IF(CELL("contents",F12)="s","s",IF(CELL("contents",G12)="s","s",IF(CELL("contents",'orig. data'!AJ39)="t","t","")))</f>
        <v>t</v>
      </c>
      <c r="F12" t="str">
        <f>'orig. data'!AK39</f>
        <v> </v>
      </c>
      <c r="G12" t="str">
        <f>'orig. data'!AL39</f>
        <v> </v>
      </c>
      <c r="H12" s="23">
        <f>'orig. data'!D$18</f>
        <v>0.224191205</v>
      </c>
      <c r="I12" s="3">
        <f>'orig. data'!D39</f>
        <v>0.179520931</v>
      </c>
      <c r="J12" s="3">
        <f>'orig. data'!R39</f>
        <v>0.211341684</v>
      </c>
      <c r="K12" s="23">
        <f>'orig. data'!R$18</f>
        <v>0.243492094</v>
      </c>
      <c r="L12" s="5">
        <f>'orig. data'!B39</f>
        <v>2831</v>
      </c>
      <c r="M12" s="5">
        <f>'orig. data'!C39</f>
        <v>16903</v>
      </c>
      <c r="N12" s="11">
        <f>'orig. data'!G39</f>
        <v>1.91E-06</v>
      </c>
      <c r="O12" s="9"/>
      <c r="P12" s="5">
        <f>'orig. data'!P39</f>
        <v>3793</v>
      </c>
      <c r="Q12" s="5">
        <f>'orig. data'!Q39</f>
        <v>19435</v>
      </c>
      <c r="R12" s="11">
        <f>'orig. data'!U39</f>
        <v>0.001155923</v>
      </c>
      <c r="S12" s="9"/>
      <c r="T12" s="11">
        <f>'orig. data'!AD39</f>
        <v>0.00134895</v>
      </c>
    </row>
    <row r="13" spans="1:20" ht="12.75">
      <c r="A13" s="37" t="str">
        <f ca="1" t="shared" si="0"/>
        <v>CE Carman (2)</v>
      </c>
      <c r="B13" s="2" t="s">
        <v>249</v>
      </c>
      <c r="C13" t="str">
        <f>'orig. data'!AH40</f>
        <v> </v>
      </c>
      <c r="D13">
        <f>'orig. data'!AI40</f>
        <v>2</v>
      </c>
      <c r="E13">
        <f ca="1">IF(CELL("contents",F13)="s","s",IF(CELL("contents",G13)="s","s",IF(CELL("contents",'orig. data'!AJ40)="t","t","")))</f>
      </c>
      <c r="F13" t="str">
        <f>'orig. data'!AK40</f>
        <v> </v>
      </c>
      <c r="G13" t="str">
        <f>'orig. data'!AL40</f>
        <v> </v>
      </c>
      <c r="H13" s="23">
        <f>'orig. data'!D$18</f>
        <v>0.224191205</v>
      </c>
      <c r="I13" s="3">
        <f>'orig. data'!D40</f>
        <v>0.199593863</v>
      </c>
      <c r="J13" s="3">
        <f>'orig. data'!R40</f>
        <v>0.213307933</v>
      </c>
      <c r="K13" s="23">
        <f>'orig. data'!R$18</f>
        <v>0.243492094</v>
      </c>
      <c r="L13" s="5">
        <f>'orig. data'!B40</f>
        <v>1807</v>
      </c>
      <c r="M13" s="5">
        <f>'orig. data'!C40</f>
        <v>9348</v>
      </c>
      <c r="N13" s="11">
        <f>'orig. data'!G40</f>
        <v>0.017039146</v>
      </c>
      <c r="O13" s="9"/>
      <c r="P13" s="5">
        <f>'orig. data'!P40</f>
        <v>1973</v>
      </c>
      <c r="Q13" s="5">
        <f>'orig. data'!Q40</f>
        <v>9446</v>
      </c>
      <c r="R13" s="11">
        <f>'orig. data'!U40</f>
        <v>0.003905143</v>
      </c>
      <c r="S13" s="9"/>
      <c r="T13" s="11">
        <f>'orig. data'!AD40</f>
        <v>0.226957532</v>
      </c>
    </row>
    <row r="14" spans="1:20" ht="12.75">
      <c r="A14" s="37" t="str">
        <f ca="1" t="shared" si="0"/>
        <v>CE Red River (1,2)</v>
      </c>
      <c r="B14" s="2" t="s">
        <v>193</v>
      </c>
      <c r="C14">
        <f>'orig. data'!AH41</f>
        <v>1</v>
      </c>
      <c r="D14">
        <f>'orig. data'!AI41</f>
        <v>2</v>
      </c>
      <c r="E14">
        <f ca="1">IF(CELL("contents",F14)="s","s",IF(CELL("contents",G14)="s","s",IF(CELL("contents",'orig. data'!AJ41)="t","t","")))</f>
      </c>
      <c r="F14" t="str">
        <f>'orig. data'!AK41</f>
        <v> </v>
      </c>
      <c r="G14" t="str">
        <f>'orig. data'!AL41</f>
        <v> </v>
      </c>
      <c r="H14" s="23">
        <f>'orig. data'!D$18</f>
        <v>0.224191205</v>
      </c>
      <c r="I14" s="3">
        <f>'orig. data'!D41</f>
        <v>0.182141909</v>
      </c>
      <c r="J14" s="3">
        <f>'orig. data'!R41</f>
        <v>0.191534042</v>
      </c>
      <c r="K14" s="23">
        <f>'orig. data'!R$18</f>
        <v>0.243492094</v>
      </c>
      <c r="L14" s="5">
        <f>'orig. data'!B41</f>
        <v>1924</v>
      </c>
      <c r="M14" s="5">
        <f>'orig. data'!C41</f>
        <v>10627</v>
      </c>
      <c r="N14" s="11">
        <f>'orig. data'!G41</f>
        <v>2.16807E-05</v>
      </c>
      <c r="O14" s="9"/>
      <c r="P14" s="5">
        <f>'orig. data'!P41</f>
        <v>2135</v>
      </c>
      <c r="Q14" s="5">
        <f>'orig. data'!Q41</f>
        <v>11139</v>
      </c>
      <c r="R14" s="11">
        <f>'orig. data'!U41</f>
        <v>3.29E-07</v>
      </c>
      <c r="S14" s="9"/>
      <c r="T14" s="11">
        <f>'orig. data'!AD41</f>
        <v>0.362833435</v>
      </c>
    </row>
    <row r="15" spans="1:20" ht="12.75">
      <c r="A15" s="37" t="str">
        <f ca="1" t="shared" si="0"/>
        <v>CE Swan Lake (1)</v>
      </c>
      <c r="B15" s="2" t="s">
        <v>194</v>
      </c>
      <c r="C15">
        <f>'orig. data'!AH42</f>
        <v>1</v>
      </c>
      <c r="D15" t="str">
        <f>'orig. data'!AI42</f>
        <v> </v>
      </c>
      <c r="E15">
        <f ca="1">IF(CELL("contents",F15)="s","s",IF(CELL("contents",G15)="s","s",IF(CELL("contents",'orig. data'!AJ42)="t","t","")))</f>
      </c>
      <c r="F15" t="str">
        <f>'orig. data'!AK42</f>
        <v> </v>
      </c>
      <c r="G15" t="str">
        <f>'orig. data'!AL42</f>
        <v> </v>
      </c>
      <c r="H15" s="23">
        <f>'orig. data'!D$18</f>
        <v>0.224191205</v>
      </c>
      <c r="I15" s="3">
        <f>'orig. data'!D42</f>
        <v>0.261865391</v>
      </c>
      <c r="J15" s="3">
        <f>'orig. data'!R42</f>
        <v>0.270099704</v>
      </c>
      <c r="K15" s="23">
        <f>'orig. data'!R$18</f>
        <v>0.243492094</v>
      </c>
      <c r="L15" s="5">
        <f>'orig. data'!B42</f>
        <v>818</v>
      </c>
      <c r="M15" s="5">
        <f>'orig. data'!C42</f>
        <v>3212</v>
      </c>
      <c r="N15" s="11">
        <f>'orig. data'!G42</f>
        <v>0.004989974</v>
      </c>
      <c r="O15" s="9"/>
      <c r="P15" s="5">
        <f>'orig. data'!P42</f>
        <v>861</v>
      </c>
      <c r="Q15" s="5">
        <f>'orig. data'!Q42</f>
        <v>3286</v>
      </c>
      <c r="R15" s="11">
        <f>'orig. data'!U42</f>
        <v>0.077066328</v>
      </c>
      <c r="S15" s="9"/>
      <c r="T15" s="11">
        <f>'orig. data'!AD42</f>
        <v>0.640473536</v>
      </c>
    </row>
    <row r="16" spans="1:20" ht="12.75">
      <c r="A16" s="37" t="str">
        <f ca="1" t="shared" si="0"/>
        <v>CE Portage (1,2)</v>
      </c>
      <c r="B16" s="2" t="s">
        <v>195</v>
      </c>
      <c r="C16">
        <f>'orig. data'!AH43</f>
        <v>1</v>
      </c>
      <c r="D16">
        <f>'orig. data'!AI43</f>
        <v>2</v>
      </c>
      <c r="E16">
        <f ca="1">IF(CELL("contents",F16)="s","s",IF(CELL("contents",G16)="s","s",IF(CELL("contents",'orig. data'!AJ43)="t","t","")))</f>
      </c>
      <c r="F16" t="str">
        <f>'orig. data'!AK43</f>
        <v> </v>
      </c>
      <c r="G16" t="str">
        <f>'orig. data'!AL43</f>
        <v> </v>
      </c>
      <c r="H16" s="23">
        <f>'orig. data'!D$18</f>
        <v>0.224191205</v>
      </c>
      <c r="I16" s="3">
        <f>'orig. data'!D43</f>
        <v>0.196553808</v>
      </c>
      <c r="J16" s="3">
        <f>'orig. data'!R43</f>
        <v>0.208705651</v>
      </c>
      <c r="K16" s="23">
        <f>'orig. data'!R$18</f>
        <v>0.243492094</v>
      </c>
      <c r="L16" s="5">
        <f>'orig. data'!B43</f>
        <v>4405</v>
      </c>
      <c r="M16" s="5">
        <f>'orig. data'!C43</f>
        <v>22605</v>
      </c>
      <c r="N16" s="11">
        <f>'orig. data'!G43</f>
        <v>0.003522526</v>
      </c>
      <c r="O16" s="9"/>
      <c r="P16" s="5">
        <f>'orig. data'!P43</f>
        <v>4750</v>
      </c>
      <c r="Q16" s="5">
        <f>'orig. data'!Q43</f>
        <v>22790</v>
      </c>
      <c r="R16" s="11">
        <f>'orig. data'!U43</f>
        <v>0.000334785</v>
      </c>
      <c r="S16" s="9"/>
      <c r="T16" s="11">
        <f>'orig. data'!AD43</f>
        <v>0.218279454</v>
      </c>
    </row>
    <row r="17" spans="1:20" ht="12.75">
      <c r="A17" s="37" t="str">
        <f ca="1" t="shared" si="0"/>
        <v>CE Seven Regions (1,2)</v>
      </c>
      <c r="B17" s="2" t="s">
        <v>196</v>
      </c>
      <c r="C17">
        <f>'orig. data'!AH44</f>
        <v>1</v>
      </c>
      <c r="D17">
        <f>'orig. data'!AI44</f>
        <v>2</v>
      </c>
      <c r="E17">
        <f ca="1">IF(CELL("contents",F17)="s","s",IF(CELL("contents",G17)="s","s",IF(CELL("contents",'orig. data'!AJ44)="t","t","")))</f>
      </c>
      <c r="F17" t="str">
        <f>'orig. data'!AK44</f>
        <v> </v>
      </c>
      <c r="G17" t="str">
        <f>'orig. data'!AL44</f>
        <v> </v>
      </c>
      <c r="H17" s="23">
        <f>'orig. data'!D$18</f>
        <v>0.224191205</v>
      </c>
      <c r="I17" s="3">
        <f>'orig. data'!D44</f>
        <v>0.188989634</v>
      </c>
      <c r="J17" s="3">
        <f>'orig. data'!R44</f>
        <v>0.193352815</v>
      </c>
      <c r="K17" s="23">
        <f>'orig. data'!R$18</f>
        <v>0.243492094</v>
      </c>
      <c r="L17" s="5">
        <f>'orig. data'!B44</f>
        <v>871</v>
      </c>
      <c r="M17" s="5">
        <f>'orig. data'!C44</f>
        <v>4859</v>
      </c>
      <c r="N17" s="11">
        <f>'orig. data'!G44</f>
        <v>0.001933694</v>
      </c>
      <c r="O17" s="9"/>
      <c r="P17" s="5">
        <f>'orig. data'!P44</f>
        <v>922</v>
      </c>
      <c r="Q17" s="5">
        <f>'orig. data'!Q44</f>
        <v>5012</v>
      </c>
      <c r="R17" s="11">
        <f>'orig. data'!U44</f>
        <v>1.297E-05</v>
      </c>
      <c r="S17" s="9"/>
      <c r="T17" s="11">
        <f>'orig. data'!AD44</f>
        <v>0.728454185</v>
      </c>
    </row>
    <row r="18" spans="1:20" ht="12.75">
      <c r="A18" s="37"/>
      <c r="B18" s="2"/>
      <c r="H18" s="23"/>
      <c r="I18" s="3"/>
      <c r="J18" s="3"/>
      <c r="K18" s="23"/>
      <c r="L18" s="5"/>
      <c r="M18" s="5"/>
      <c r="N18" s="11"/>
      <c r="O18" s="9"/>
      <c r="P18" s="5"/>
      <c r="Q18" s="5"/>
      <c r="R18" s="11"/>
      <c r="S18" s="9"/>
      <c r="T18" s="11"/>
    </row>
    <row r="19" spans="1:20" ht="12.75">
      <c r="A19" s="37" t="str">
        <f ca="1" t="shared" si="0"/>
        <v>AS East 2 (1,2)</v>
      </c>
      <c r="B19" s="2" t="s">
        <v>250</v>
      </c>
      <c r="C19">
        <f>'orig. data'!AH45</f>
        <v>1</v>
      </c>
      <c r="D19">
        <f>'orig. data'!AI45</f>
        <v>2</v>
      </c>
      <c r="E19">
        <f ca="1">IF(CELL("contents",F19)="s","s",IF(CELL("contents",G19)="s","s",IF(CELL("contents",'orig. data'!AJ45)="t","t","")))</f>
      </c>
      <c r="F19" t="str">
        <f>'orig. data'!AK45</f>
        <v> </v>
      </c>
      <c r="G19" t="str">
        <f>'orig. data'!AL45</f>
        <v> </v>
      </c>
      <c r="H19" s="23">
        <f>'orig. data'!D$18</f>
        <v>0.224191205</v>
      </c>
      <c r="I19" s="3">
        <f>'orig. data'!D45</f>
        <v>0.183953411</v>
      </c>
      <c r="J19" s="3">
        <f>'orig. data'!R45</f>
        <v>0.191830311</v>
      </c>
      <c r="K19" s="23">
        <f>'orig. data'!R$18</f>
        <v>0.243492094</v>
      </c>
      <c r="L19" s="5">
        <f>'orig. data'!B45</f>
        <v>2287</v>
      </c>
      <c r="M19" s="5">
        <f>'orig. data'!C45</f>
        <v>12435</v>
      </c>
      <c r="N19" s="11">
        <f>'orig. data'!G45</f>
        <v>2.84905E-05</v>
      </c>
      <c r="O19" s="9"/>
      <c r="P19" s="5">
        <f>'orig. data'!P45</f>
        <v>2345</v>
      </c>
      <c r="Q19" s="5">
        <f>'orig. data'!Q45</f>
        <v>12160</v>
      </c>
      <c r="R19" s="11">
        <f>'orig. data'!U45</f>
        <v>1.9E-07</v>
      </c>
      <c r="S19" s="9"/>
      <c r="T19" s="11">
        <f>'orig. data'!AD45</f>
        <v>0.426442566</v>
      </c>
    </row>
    <row r="20" spans="1:20" ht="12.75">
      <c r="A20" s="37" t="str">
        <f ca="1" t="shared" si="0"/>
        <v>AS West 1 (1,t)</v>
      </c>
      <c r="B20" s="2" t="s">
        <v>251</v>
      </c>
      <c r="C20">
        <f>'orig. data'!AH46</f>
        <v>1</v>
      </c>
      <c r="D20" t="str">
        <f>'orig. data'!AI46</f>
        <v> </v>
      </c>
      <c r="E20" t="str">
        <f ca="1">IF(CELL("contents",F20)="s","s",IF(CELL("contents",G20)="s","s",IF(CELL("contents",'orig. data'!AJ46)="t","t","")))</f>
        <v>t</v>
      </c>
      <c r="F20" t="str">
        <f>'orig. data'!AK46</f>
        <v> </v>
      </c>
      <c r="G20" t="str">
        <f>'orig. data'!AL46</f>
        <v> </v>
      </c>
      <c r="H20" s="23">
        <f>'orig. data'!D$18</f>
        <v>0.224191205</v>
      </c>
      <c r="I20" s="3">
        <f>'orig. data'!D46</f>
        <v>0.189188833</v>
      </c>
      <c r="J20" s="3">
        <f>'orig. data'!R46</f>
        <v>0.223181123</v>
      </c>
      <c r="K20" s="23">
        <f>'orig. data'!R$18</f>
        <v>0.243492094</v>
      </c>
      <c r="L20" s="5">
        <f>'orig. data'!B46</f>
        <v>1799</v>
      </c>
      <c r="M20" s="5">
        <f>'orig. data'!C46</f>
        <v>9465</v>
      </c>
      <c r="N20" s="11">
        <f>'orig. data'!G46</f>
        <v>0.000466465</v>
      </c>
      <c r="O20" s="9"/>
      <c r="P20" s="5">
        <f>'orig. data'!P46</f>
        <v>2106</v>
      </c>
      <c r="Q20" s="5">
        <f>'orig. data'!Q46</f>
        <v>9376</v>
      </c>
      <c r="R20" s="11">
        <f>'orig. data'!U46</f>
        <v>0.048731839</v>
      </c>
      <c r="S20" s="9"/>
      <c r="T20" s="11">
        <f>'orig. data'!AD46</f>
        <v>0.002346871</v>
      </c>
    </row>
    <row r="21" spans="1:20" ht="12.75">
      <c r="A21" s="37" t="str">
        <f ca="1" t="shared" si="0"/>
        <v>AS North 1 (1,2)</v>
      </c>
      <c r="B21" t="s">
        <v>252</v>
      </c>
      <c r="C21">
        <f>'orig. data'!AH47</f>
        <v>1</v>
      </c>
      <c r="D21">
        <f>'orig. data'!AI47</f>
        <v>2</v>
      </c>
      <c r="E21">
        <f ca="1">IF(CELL("contents",F21)="s","s",IF(CELL("contents",G21)="s","s",IF(CELL("contents",'orig. data'!AJ47)="t","t","")))</f>
      </c>
      <c r="F21" t="str">
        <f>'orig. data'!AK47</f>
        <v> </v>
      </c>
      <c r="G21" t="str">
        <f>'orig. data'!AL47</f>
        <v> </v>
      </c>
      <c r="H21" s="23">
        <f>'orig. data'!D$18</f>
        <v>0.224191205</v>
      </c>
      <c r="I21" s="3">
        <f>'orig. data'!D47</f>
        <v>0.194556526</v>
      </c>
      <c r="J21" s="3">
        <f>'orig. data'!R47</f>
        <v>0.200442906</v>
      </c>
      <c r="K21" s="23">
        <f>'orig. data'!R$18</f>
        <v>0.243492094</v>
      </c>
      <c r="L21" s="5">
        <f>'orig. data'!B47</f>
        <v>2424</v>
      </c>
      <c r="M21" s="5">
        <f>'orig. data'!C47</f>
        <v>12610</v>
      </c>
      <c r="N21" s="11">
        <f>'orig. data'!G47</f>
        <v>0.002526527</v>
      </c>
      <c r="O21" s="9"/>
      <c r="P21" s="5">
        <f>'orig. data'!P47</f>
        <v>2432</v>
      </c>
      <c r="Q21" s="5">
        <f>'orig. data'!Q47</f>
        <v>12231</v>
      </c>
      <c r="R21" s="11">
        <f>'orig. data'!U47</f>
        <v>1.75172E-05</v>
      </c>
      <c r="S21" s="9"/>
      <c r="T21" s="11">
        <f>'orig. data'!AD47</f>
        <v>0.568394639</v>
      </c>
    </row>
    <row r="22" spans="1:20" ht="12.75">
      <c r="A22" s="37" t="str">
        <f ca="1" t="shared" si="0"/>
        <v>AS West 2 (1,2)</v>
      </c>
      <c r="B22" t="s">
        <v>197</v>
      </c>
      <c r="C22">
        <f>'orig. data'!AH48</f>
        <v>1</v>
      </c>
      <c r="D22">
        <f>'orig. data'!AI48</f>
        <v>2</v>
      </c>
      <c r="E22">
        <f ca="1">IF(CELL("contents",F22)="s","s",IF(CELL("contents",G22)="s","s",IF(CELL("contents",'orig. data'!AJ48)="t","t","")))</f>
      </c>
      <c r="F22" t="str">
        <f>'orig. data'!AK48</f>
        <v> </v>
      </c>
      <c r="G22" t="str">
        <f>'orig. data'!AL48</f>
        <v> </v>
      </c>
      <c r="H22" s="23">
        <f>'orig. data'!D$18</f>
        <v>0.224191205</v>
      </c>
      <c r="I22" s="3">
        <f>'orig. data'!D48</f>
        <v>0.189200797</v>
      </c>
      <c r="J22" s="3">
        <f>'orig. data'!R48</f>
        <v>0.195726535</v>
      </c>
      <c r="K22" s="23">
        <f>'orig. data'!R$18</f>
        <v>0.243492094</v>
      </c>
      <c r="L22" s="5">
        <f>'orig. data'!B48</f>
        <v>2504</v>
      </c>
      <c r="M22" s="5">
        <f>'orig. data'!C48</f>
        <v>13494</v>
      </c>
      <c r="N22" s="11">
        <f>'orig. data'!G48</f>
        <v>0.00029025</v>
      </c>
      <c r="O22" s="9"/>
      <c r="P22" s="5">
        <f>'orig. data'!P48</f>
        <v>2531</v>
      </c>
      <c r="Q22" s="5">
        <f>'orig. data'!Q48</f>
        <v>12927</v>
      </c>
      <c r="R22" s="11">
        <f>'orig. data'!U48</f>
        <v>1.42E-06</v>
      </c>
      <c r="S22" s="9"/>
      <c r="T22" s="11">
        <f>'orig. data'!AD48</f>
        <v>0.514144909</v>
      </c>
    </row>
    <row r="23" spans="1:20" ht="12.75">
      <c r="A23" s="37" t="str">
        <f ca="1" t="shared" si="0"/>
        <v>AS East 1 (1,2)</v>
      </c>
      <c r="B23" t="s">
        <v>198</v>
      </c>
      <c r="C23">
        <f>'orig. data'!AH49</f>
        <v>1</v>
      </c>
      <c r="D23">
        <f>'orig. data'!AI49</f>
        <v>2</v>
      </c>
      <c r="E23">
        <f ca="1">IF(CELL("contents",F23)="s","s",IF(CELL("contents",G23)="s","s",IF(CELL("contents",'orig. data'!AJ49)="t","t","")))</f>
      </c>
      <c r="F23" t="str">
        <f>'orig. data'!AK49</f>
        <v> </v>
      </c>
      <c r="G23" t="str">
        <f>'orig. data'!AL49</f>
        <v> </v>
      </c>
      <c r="H23" s="23">
        <f>'orig. data'!D$18</f>
        <v>0.224191205</v>
      </c>
      <c r="I23" s="3">
        <f>'orig. data'!D49</f>
        <v>0.18961677</v>
      </c>
      <c r="J23" s="3">
        <f>'orig. data'!R49</f>
        <v>0.202530998</v>
      </c>
      <c r="K23" s="23">
        <f>'orig. data'!R$18</f>
        <v>0.243492094</v>
      </c>
      <c r="L23" s="5">
        <f>'orig. data'!B49</f>
        <v>1836</v>
      </c>
      <c r="M23" s="5">
        <f>'orig. data'!C49</f>
        <v>9869</v>
      </c>
      <c r="N23" s="11">
        <f>'orig. data'!G49</f>
        <v>0.000547838</v>
      </c>
      <c r="O23" s="9"/>
      <c r="P23" s="5">
        <f>'orig. data'!P49</f>
        <v>1992</v>
      </c>
      <c r="Q23" s="5">
        <f>'orig. data'!Q49</f>
        <v>9863</v>
      </c>
      <c r="R23" s="11">
        <f>'orig. data'!U49</f>
        <v>6.96274E-05</v>
      </c>
      <c r="S23" s="9"/>
      <c r="T23" s="11">
        <f>'orig. data'!AD49</f>
        <v>0.227617784</v>
      </c>
    </row>
    <row r="24" spans="1:20" ht="12.75">
      <c r="A24" s="37" t="str">
        <f ca="1" t="shared" si="0"/>
        <v>AS North 2 (1,t)</v>
      </c>
      <c r="B24" t="s">
        <v>199</v>
      </c>
      <c r="C24">
        <f>'orig. data'!AH50</f>
        <v>1</v>
      </c>
      <c r="D24" t="str">
        <f>'orig. data'!AI50</f>
        <v> </v>
      </c>
      <c r="E24" t="str">
        <f ca="1">IF(CELL("contents",F24)="s","s",IF(CELL("contents",G24)="s","s",IF(CELL("contents",'orig. data'!AJ50)="t","t","")))</f>
        <v>t</v>
      </c>
      <c r="F24" t="str">
        <f>'orig. data'!AK50</f>
        <v> </v>
      </c>
      <c r="G24" t="str">
        <f>'orig. data'!AL50</f>
        <v> </v>
      </c>
      <c r="H24" s="23">
        <f>'orig. data'!D$18</f>
        <v>0.224191205</v>
      </c>
      <c r="I24" s="3">
        <f>'orig. data'!D50</f>
        <v>0.186648208</v>
      </c>
      <c r="J24" s="3">
        <f>'orig. data'!R50</f>
        <v>0.221421123</v>
      </c>
      <c r="K24" s="23">
        <f>'orig. data'!R$18</f>
        <v>0.243492094</v>
      </c>
      <c r="L24" s="5">
        <f>'orig. data'!B50</f>
        <v>1753</v>
      </c>
      <c r="M24" s="5">
        <f>'orig. data'!C50</f>
        <v>9378</v>
      </c>
      <c r="N24" s="11">
        <f>'orig. data'!G50</f>
        <v>0.000170338</v>
      </c>
      <c r="O24" s="9"/>
      <c r="P24" s="5">
        <f>'orig. data'!P50</f>
        <v>2078</v>
      </c>
      <c r="Q24" s="5">
        <f>'orig. data'!Q50</f>
        <v>9524</v>
      </c>
      <c r="R24" s="11">
        <f>'orig. data'!U50</f>
        <v>0.033536575</v>
      </c>
      <c r="S24" s="9"/>
      <c r="T24" s="11">
        <f>'orig. data'!AD50</f>
        <v>0.001806839</v>
      </c>
    </row>
    <row r="25" spans="1:20" ht="12.75">
      <c r="A25" s="37"/>
      <c r="H25" s="23"/>
      <c r="I25" s="3"/>
      <c r="J25" s="3"/>
      <c r="K25" s="23"/>
      <c r="L25" s="5"/>
      <c r="M25" s="5"/>
      <c r="N25" s="11"/>
      <c r="O25" s="9"/>
      <c r="P25" s="5"/>
      <c r="Q25" s="5"/>
      <c r="R25" s="11"/>
      <c r="S25" s="9"/>
      <c r="T25" s="11"/>
    </row>
    <row r="26" spans="1:20" ht="12.75">
      <c r="A26" s="37" t="str">
        <f ca="1" t="shared" si="0"/>
        <v>BDN Rural (1,t)</v>
      </c>
      <c r="B26" t="s">
        <v>253</v>
      </c>
      <c r="C26">
        <f>'orig. data'!AH51</f>
        <v>1</v>
      </c>
      <c r="D26" t="str">
        <f>'orig. data'!AI51</f>
        <v> </v>
      </c>
      <c r="E26" t="str">
        <f ca="1">IF(CELL("contents",F26)="s","s",IF(CELL("contents",G26)="s","s",IF(CELL("contents",'orig. data'!AJ51)="t","t","")))</f>
        <v>t</v>
      </c>
      <c r="F26" t="str">
        <f>'orig. data'!AK51</f>
        <v> </v>
      </c>
      <c r="G26" t="str">
        <f>'orig. data'!AL51</f>
        <v> </v>
      </c>
      <c r="H26" s="23">
        <f>'orig. data'!D$18</f>
        <v>0.224191205</v>
      </c>
      <c r="I26" s="3">
        <f>'orig. data'!D51</f>
        <v>0.165064435</v>
      </c>
      <c r="J26" s="3">
        <f>'orig. data'!R51</f>
        <v>0.213441309</v>
      </c>
      <c r="K26" s="23">
        <f>'orig. data'!R$18</f>
        <v>0.243492094</v>
      </c>
      <c r="L26" s="5">
        <f>'orig. data'!B51</f>
        <v>882</v>
      </c>
      <c r="M26" s="5">
        <f>'orig. data'!C51</f>
        <v>5302</v>
      </c>
      <c r="N26" s="11">
        <f>'orig. data'!G51</f>
        <v>5.66E-08</v>
      </c>
      <c r="O26" s="9"/>
      <c r="P26" s="5">
        <f>'orig. data'!P51</f>
        <v>1022</v>
      </c>
      <c r="Q26" s="5">
        <f>'orig. data'!Q51</f>
        <v>4642</v>
      </c>
      <c r="R26" s="11">
        <f>'orig. data'!U51</f>
        <v>0.011081484</v>
      </c>
      <c r="S26" s="9"/>
      <c r="T26" s="11">
        <f>'orig. data'!AD51</f>
        <v>0.000121117</v>
      </c>
    </row>
    <row r="27" spans="1:20" ht="12.75">
      <c r="A27" s="37" t="str">
        <f ca="1" t="shared" si="0"/>
        <v>BDN Southeast (t)</v>
      </c>
      <c r="B27" t="s">
        <v>130</v>
      </c>
      <c r="C27" t="str">
        <f>'orig. data'!AH52</f>
        <v> </v>
      </c>
      <c r="D27" t="str">
        <f>'orig. data'!AI52</f>
        <v> </v>
      </c>
      <c r="E27" t="str">
        <f ca="1">IF(CELL("contents",F27)="s","s",IF(CELL("contents",G27)="s","s",IF(CELL("contents",'orig. data'!AJ52)="t","t","")))</f>
        <v>t</v>
      </c>
      <c r="F27" t="str">
        <f>'orig. data'!AK52</f>
        <v> </v>
      </c>
      <c r="G27" t="str">
        <f>'orig. data'!AL52</f>
        <v> </v>
      </c>
      <c r="H27" s="23">
        <f>'orig. data'!D$18</f>
        <v>0.224191205</v>
      </c>
      <c r="I27" s="3">
        <f>'orig. data'!D52</f>
        <v>0.229907132</v>
      </c>
      <c r="J27" s="3">
        <f>'orig. data'!R52</f>
        <v>0.26555661</v>
      </c>
      <c r="K27" s="23">
        <f>'orig. data'!R$18</f>
        <v>0.243492094</v>
      </c>
      <c r="L27" s="5">
        <f>'orig. data'!B52</f>
        <v>804</v>
      </c>
      <c r="M27" s="5">
        <f>'orig. data'!C52</f>
        <v>3485</v>
      </c>
      <c r="N27" s="11">
        <f>'orig. data'!G52</f>
        <v>0.658877261</v>
      </c>
      <c r="O27" s="9"/>
      <c r="P27" s="5">
        <f>'orig. data'!P52</f>
        <v>964</v>
      </c>
      <c r="Q27" s="5">
        <f>'orig. data'!Q52</f>
        <v>3594</v>
      </c>
      <c r="R27" s="11">
        <f>'orig. data'!U52</f>
        <v>0.145863679</v>
      </c>
      <c r="S27" s="9"/>
      <c r="T27" s="11">
        <f>'orig. data'!AD52</f>
        <v>0.033494466</v>
      </c>
    </row>
    <row r="28" spans="1:20" ht="12.75">
      <c r="A28" s="37" t="str">
        <f ca="1" t="shared" si="0"/>
        <v>BDN West (t)</v>
      </c>
      <c r="B28" t="s">
        <v>226</v>
      </c>
      <c r="C28" t="str">
        <f>'orig. data'!AH53</f>
        <v> </v>
      </c>
      <c r="D28" t="str">
        <f>'orig. data'!AI53</f>
        <v> </v>
      </c>
      <c r="E28" t="str">
        <f ca="1">IF(CELL("contents",F28)="s","s",IF(CELL("contents",G28)="s","s",IF(CELL("contents",'orig. data'!AJ53)="t","t","")))</f>
        <v>t</v>
      </c>
      <c r="F28" t="str">
        <f>'orig. data'!AK53</f>
        <v> </v>
      </c>
      <c r="G28" t="str">
        <f>'orig. data'!AL53</f>
        <v> </v>
      </c>
      <c r="H28" s="23">
        <f>'orig. data'!D$18</f>
        <v>0.224191205</v>
      </c>
      <c r="I28" s="3">
        <f>'orig. data'!D53</f>
        <v>0.200009742</v>
      </c>
      <c r="J28" s="3">
        <f>'orig. data'!R53</f>
        <v>0.253882427</v>
      </c>
      <c r="K28" s="23">
        <f>'orig. data'!R$18</f>
        <v>0.243492094</v>
      </c>
      <c r="L28" s="5">
        <f>'orig. data'!B53</f>
        <v>2226</v>
      </c>
      <c r="M28" s="5">
        <f>'orig. data'!C53</f>
        <v>11078</v>
      </c>
      <c r="N28" s="11">
        <f>'orig. data'!G53</f>
        <v>0.016707526</v>
      </c>
      <c r="O28" s="9"/>
      <c r="P28" s="5">
        <f>'orig. data'!P53</f>
        <v>2847</v>
      </c>
      <c r="Q28" s="5">
        <f>'orig. data'!Q53</f>
        <v>11113</v>
      </c>
      <c r="R28" s="11">
        <f>'orig. data'!U53</f>
        <v>0.451794274</v>
      </c>
      <c r="S28" s="9"/>
      <c r="T28" s="11">
        <f>'orig. data'!AD53</f>
        <v>5.86E-06</v>
      </c>
    </row>
    <row r="29" spans="1:20" ht="12.75">
      <c r="A29" s="37" t="str">
        <f ca="1" t="shared" si="0"/>
        <v>BDN Southwest (1,t)</v>
      </c>
      <c r="B29" t="s">
        <v>200</v>
      </c>
      <c r="C29">
        <f>'orig. data'!AH54</f>
        <v>1</v>
      </c>
      <c r="D29" t="str">
        <f>'orig. data'!AI54</f>
        <v> </v>
      </c>
      <c r="E29" t="str">
        <f ca="1">IF(CELL("contents",F29)="s","s",IF(CELL("contents",G29)="s","s",IF(CELL("contents",'orig. data'!AJ54)="t","t","")))</f>
        <v>t</v>
      </c>
      <c r="F29" t="str">
        <f>'orig. data'!AK54</f>
        <v> </v>
      </c>
      <c r="G29" t="str">
        <f>'orig. data'!AL54</f>
        <v> </v>
      </c>
      <c r="H29" s="23">
        <f>'orig. data'!D$18</f>
        <v>0.224191205</v>
      </c>
      <c r="I29" s="3">
        <f>'orig. data'!D54</f>
        <v>0.192325581</v>
      </c>
      <c r="J29" s="3">
        <f>'orig. data'!R54</f>
        <v>0.233092773</v>
      </c>
      <c r="K29" s="23">
        <f>'orig. data'!R$18</f>
        <v>0.243492094</v>
      </c>
      <c r="L29" s="5">
        <f>'orig. data'!B54</f>
        <v>984</v>
      </c>
      <c r="M29" s="5">
        <f>'orig. data'!C54</f>
        <v>5067</v>
      </c>
      <c r="N29" s="11">
        <f>'orig. data'!G54</f>
        <v>0.0047372</v>
      </c>
      <c r="O29" s="9"/>
      <c r="P29" s="5">
        <f>'orig. data'!P54</f>
        <v>1424</v>
      </c>
      <c r="Q29" s="5">
        <f>'orig. data'!Q54</f>
        <v>5933</v>
      </c>
      <c r="R29" s="11">
        <f>'orig. data'!U54</f>
        <v>0.322063458</v>
      </c>
      <c r="S29" s="9"/>
      <c r="T29" s="11">
        <f>'orig. data'!AD54</f>
        <v>0.001975688</v>
      </c>
    </row>
    <row r="30" spans="1:20" ht="12.75">
      <c r="A30" s="37" t="str">
        <f ca="1" t="shared" si="0"/>
        <v>BDN North End (t)</v>
      </c>
      <c r="B30" t="s">
        <v>201</v>
      </c>
      <c r="C30" t="str">
        <f>'orig. data'!AH55</f>
        <v> </v>
      </c>
      <c r="D30" t="str">
        <f>'orig. data'!AI55</f>
        <v> </v>
      </c>
      <c r="E30" t="str">
        <f ca="1">IF(CELL("contents",F30)="s","s",IF(CELL("contents",G30)="s","s",IF(CELL("contents",'orig. data'!AJ55)="t","t","")))</f>
        <v>t</v>
      </c>
      <c r="F30" t="str">
        <f>'orig. data'!AK55</f>
        <v> </v>
      </c>
      <c r="G30" t="str">
        <f>'orig. data'!AL55</f>
        <v> </v>
      </c>
      <c r="H30" s="23">
        <f>'orig. data'!D$18</f>
        <v>0.224191205</v>
      </c>
      <c r="I30" s="3">
        <f>'orig. data'!D55</f>
        <v>0.235478419</v>
      </c>
      <c r="J30" s="3">
        <f>'orig. data'!R55</f>
        <v>0.270056764</v>
      </c>
      <c r="K30" s="23">
        <f>'orig. data'!R$18</f>
        <v>0.243492094</v>
      </c>
      <c r="L30" s="5">
        <f>'orig. data'!B55</f>
        <v>1037</v>
      </c>
      <c r="M30" s="5">
        <f>'orig. data'!C55</f>
        <v>4407</v>
      </c>
      <c r="N30" s="11">
        <f>'orig. data'!G55</f>
        <v>0.363298255</v>
      </c>
      <c r="O30" s="9"/>
      <c r="P30" s="5">
        <f>'orig. data'!P55</f>
        <v>1414</v>
      </c>
      <c r="Q30" s="5">
        <f>'orig. data'!Q55</f>
        <v>5197</v>
      </c>
      <c r="R30" s="11">
        <f>'orig. data'!U55</f>
        <v>0.058631428</v>
      </c>
      <c r="S30" s="9"/>
      <c r="T30" s="11">
        <f>'orig. data'!AD55</f>
        <v>0.027457709</v>
      </c>
    </row>
    <row r="31" spans="1:20" ht="12.75">
      <c r="A31" s="37" t="str">
        <f ca="1" t="shared" si="0"/>
        <v>BDN East (2,t)</v>
      </c>
      <c r="B31" t="s">
        <v>162</v>
      </c>
      <c r="C31" t="str">
        <f>'orig. data'!AH56</f>
        <v> </v>
      </c>
      <c r="D31">
        <f>'orig. data'!AI56</f>
        <v>2</v>
      </c>
      <c r="E31" t="str">
        <f ca="1">IF(CELL("contents",F31)="s","s",IF(CELL("contents",G31)="s","s",IF(CELL("contents",'orig. data'!AJ56)="t","t","")))</f>
        <v>t</v>
      </c>
      <c r="F31" t="str">
        <f>'orig. data'!AK56</f>
        <v> </v>
      </c>
      <c r="G31" t="str">
        <f>'orig. data'!AL56</f>
        <v> </v>
      </c>
      <c r="H31" s="23">
        <f>'orig. data'!D$18</f>
        <v>0.224191205</v>
      </c>
      <c r="I31" s="3">
        <f>'orig. data'!D56</f>
        <v>0.232107068</v>
      </c>
      <c r="J31" s="3">
        <f>'orig. data'!R56</f>
        <v>0.291203548</v>
      </c>
      <c r="K31" s="23">
        <f>'orig. data'!R$18</f>
        <v>0.243492094</v>
      </c>
      <c r="L31" s="5">
        <f>'orig. data'!B56</f>
        <v>1284</v>
      </c>
      <c r="M31" s="5">
        <f>'orig. data'!C56</f>
        <v>5369</v>
      </c>
      <c r="N31" s="11">
        <f>'orig. data'!G56</f>
        <v>0.500970405</v>
      </c>
      <c r="O31" s="9"/>
      <c r="P31" s="5">
        <f>'orig. data'!P56</f>
        <v>1640</v>
      </c>
      <c r="Q31" s="5">
        <f>'orig. data'!Q56</f>
        <v>5512</v>
      </c>
      <c r="R31" s="11">
        <f>'orig. data'!U56</f>
        <v>0.000520966</v>
      </c>
      <c r="S31" s="9"/>
      <c r="T31" s="11">
        <f>'orig. data'!AD56</f>
        <v>0.000111559</v>
      </c>
    </row>
    <row r="32" spans="1:20" ht="12.75">
      <c r="A32" s="37" t="str">
        <f ca="1" t="shared" si="0"/>
        <v>BDN Central (1,2,t)</v>
      </c>
      <c r="B32" t="s">
        <v>215</v>
      </c>
      <c r="C32">
        <f>'orig. data'!AH57</f>
        <v>1</v>
      </c>
      <c r="D32">
        <f>'orig. data'!AI57</f>
        <v>2</v>
      </c>
      <c r="E32" t="str">
        <f ca="1">IF(CELL("contents",F32)="s","s",IF(CELL("contents",G32)="s","s",IF(CELL("contents",'orig. data'!AJ57)="t","t","")))</f>
        <v>t</v>
      </c>
      <c r="F32" t="str">
        <f>'orig. data'!AK57</f>
        <v> </v>
      </c>
      <c r="G32" t="str">
        <f>'orig. data'!AL57</f>
        <v> </v>
      </c>
      <c r="H32" s="23">
        <f>'orig. data'!D$18</f>
        <v>0.224191205</v>
      </c>
      <c r="I32" s="3">
        <f>'orig. data'!D57</f>
        <v>0.281669503</v>
      </c>
      <c r="J32" s="3">
        <f>'orig. data'!R57</f>
        <v>0.329440875</v>
      </c>
      <c r="K32" s="23">
        <f>'orig. data'!R$18</f>
        <v>0.243492094</v>
      </c>
      <c r="L32" s="5">
        <f>'orig. data'!B57</f>
        <v>2428</v>
      </c>
      <c r="M32" s="5">
        <f>'orig. data'!C57</f>
        <v>8648</v>
      </c>
      <c r="N32" s="11">
        <f>'orig. data'!G57</f>
        <v>1.2E-06</v>
      </c>
      <c r="O32" s="9"/>
      <c r="P32" s="5">
        <f>'orig. data'!P57</f>
        <v>2925</v>
      </c>
      <c r="Q32" s="5">
        <f>'orig. data'!Q57</f>
        <v>8762</v>
      </c>
      <c r="R32" s="11">
        <f>'orig. data'!U57</f>
        <v>1.58E-10</v>
      </c>
      <c r="S32" s="9"/>
      <c r="T32" s="11">
        <f>'orig. data'!AD57</f>
        <v>0.00244631</v>
      </c>
    </row>
    <row r="33" spans="1:20" ht="12.75">
      <c r="A33" s="37"/>
      <c r="H33" s="23"/>
      <c r="I33" s="3"/>
      <c r="J33" s="3"/>
      <c r="K33" s="23"/>
      <c r="L33" s="5"/>
      <c r="M33" s="5"/>
      <c r="N33" s="11"/>
      <c r="O33" s="9"/>
      <c r="P33" s="5"/>
      <c r="Q33" s="5"/>
      <c r="R33" s="11"/>
      <c r="S33" s="9"/>
      <c r="T33" s="11"/>
    </row>
    <row r="34" spans="1:20" ht="12.75">
      <c r="A34" s="37" t="str">
        <f ca="1" t="shared" si="0"/>
        <v>IL Southwest</v>
      </c>
      <c r="B34" t="s">
        <v>216</v>
      </c>
      <c r="C34" t="str">
        <f>'orig. data'!AH58</f>
        <v> </v>
      </c>
      <c r="D34" t="str">
        <f>'orig. data'!AI58</f>
        <v> </v>
      </c>
      <c r="E34">
        <f ca="1">IF(CELL("contents",F34)="s","s",IF(CELL("contents",G34)="s","s",IF(CELL("contents",'orig. data'!AJ58)="t","t","")))</f>
      </c>
      <c r="F34" t="str">
        <f>'orig. data'!AK58</f>
        <v> </v>
      </c>
      <c r="G34" t="str">
        <f>'orig. data'!AL58</f>
        <v> </v>
      </c>
      <c r="H34" s="23">
        <f>'orig. data'!D$18</f>
        <v>0.224191205</v>
      </c>
      <c r="I34" s="3">
        <f>'orig. data'!D58</f>
        <v>0.219253629</v>
      </c>
      <c r="J34" s="3">
        <f>'orig. data'!R58</f>
        <v>0.219192428</v>
      </c>
      <c r="K34" s="23">
        <f>'orig. data'!R$18</f>
        <v>0.243492094</v>
      </c>
      <c r="L34" s="5">
        <f>'orig. data'!B58</f>
        <v>3598</v>
      </c>
      <c r="M34" s="5">
        <f>'orig. data'!C58</f>
        <v>16842</v>
      </c>
      <c r="N34" s="11">
        <f>'orig. data'!G58</f>
        <v>0.628890142</v>
      </c>
      <c r="O34" s="9"/>
      <c r="P34" s="5">
        <f>'orig. data'!P58</f>
        <v>3852</v>
      </c>
      <c r="Q34" s="5">
        <f>'orig. data'!Q58</f>
        <v>17551</v>
      </c>
      <c r="R34" s="11">
        <f>'orig. data'!U58</f>
        <v>0.014469811</v>
      </c>
      <c r="S34" s="9"/>
      <c r="T34" s="11">
        <f>'orig. data'!AD58</f>
        <v>0.9955843</v>
      </c>
    </row>
    <row r="35" spans="1:20" ht="12.75">
      <c r="A35" s="37" t="str">
        <f ca="1" t="shared" si="0"/>
        <v>IL Northeast (2)</v>
      </c>
      <c r="B35" t="s">
        <v>202</v>
      </c>
      <c r="C35" t="str">
        <f>'orig. data'!AH59</f>
        <v> </v>
      </c>
      <c r="D35">
        <f>'orig. data'!AI59</f>
        <v>2</v>
      </c>
      <c r="E35">
        <f ca="1">IF(CELL("contents",F35)="s","s",IF(CELL("contents",G35)="s","s",IF(CELL("contents",'orig. data'!AJ59)="t","t","")))</f>
      </c>
      <c r="F35" t="str">
        <f>'orig. data'!AK59</f>
        <v> </v>
      </c>
      <c r="G35" t="str">
        <f>'orig. data'!AL59</f>
        <v> </v>
      </c>
      <c r="H35" s="23">
        <f>'orig. data'!D$18</f>
        <v>0.224191205</v>
      </c>
      <c r="I35" s="3">
        <f>'orig. data'!D59</f>
        <v>0.200343668</v>
      </c>
      <c r="J35" s="3">
        <f>'orig. data'!R59</f>
        <v>0.19604794</v>
      </c>
      <c r="K35" s="23">
        <f>'orig. data'!R$18</f>
        <v>0.243492094</v>
      </c>
      <c r="L35" s="5">
        <f>'orig. data'!B59</f>
        <v>3141</v>
      </c>
      <c r="M35" s="5">
        <f>'orig. data'!C59</f>
        <v>15405</v>
      </c>
      <c r="N35" s="11">
        <f>'orig. data'!G59</f>
        <v>0.014681113</v>
      </c>
      <c r="O35" s="9"/>
      <c r="P35" s="5">
        <f>'orig. data'!P59</f>
        <v>3330</v>
      </c>
      <c r="Q35" s="5">
        <f>'orig. data'!Q59</f>
        <v>16542</v>
      </c>
      <c r="R35" s="11">
        <f>'orig. data'!U59</f>
        <v>1.08E-06</v>
      </c>
      <c r="S35" s="9"/>
      <c r="T35" s="11">
        <f>'orig. data'!AD59</f>
        <v>0.667839822</v>
      </c>
    </row>
    <row r="36" spans="1:20" ht="12.75">
      <c r="A36" s="37" t="str">
        <f ca="1" t="shared" si="0"/>
        <v>IL Southeast</v>
      </c>
      <c r="B36" t="s">
        <v>203</v>
      </c>
      <c r="C36" t="str">
        <f>'orig. data'!AH60</f>
        <v> </v>
      </c>
      <c r="D36" t="str">
        <f>'orig. data'!AI60</f>
        <v> </v>
      </c>
      <c r="E36">
        <f ca="1">IF(CELL("contents",F36)="s","s",IF(CELL("contents",G36)="s","s",IF(CELL("contents",'orig. data'!AJ60)="t","t","")))</f>
      </c>
      <c r="F36" t="str">
        <f>'orig. data'!AK60</f>
        <v> </v>
      </c>
      <c r="G36" t="str">
        <f>'orig. data'!AL60</f>
        <v> </v>
      </c>
      <c r="H36" s="23">
        <f>'orig. data'!D$18</f>
        <v>0.224191205</v>
      </c>
      <c r="I36" s="3">
        <f>'orig. data'!D60</f>
        <v>0.209018316</v>
      </c>
      <c r="J36" s="3">
        <f>'orig. data'!R60</f>
        <v>0.22943575</v>
      </c>
      <c r="K36" s="23">
        <f>'orig. data'!R$18</f>
        <v>0.243492094</v>
      </c>
      <c r="L36" s="5">
        <f>'orig. data'!B60</f>
        <v>5801</v>
      </c>
      <c r="M36" s="5">
        <f>'orig. data'!C60</f>
        <v>26665</v>
      </c>
      <c r="N36" s="11">
        <f>'orig. data'!G60</f>
        <v>0.115226425</v>
      </c>
      <c r="O36" s="9"/>
      <c r="P36" s="5">
        <f>'orig. data'!P60</f>
        <v>6319</v>
      </c>
      <c r="Q36" s="5">
        <f>'orig. data'!Q60</f>
        <v>26839</v>
      </c>
      <c r="R36" s="11">
        <f>'orig. data'!U60</f>
        <v>0.135570403</v>
      </c>
      <c r="S36" s="9"/>
      <c r="T36" s="11">
        <f>'orig. data'!AD60</f>
        <v>0.050729705</v>
      </c>
    </row>
    <row r="37" spans="1:20" ht="12.75">
      <c r="A37" s="37" t="str">
        <f ca="1" t="shared" si="0"/>
        <v>IL Northwest (1,t)</v>
      </c>
      <c r="B37" t="s">
        <v>204</v>
      </c>
      <c r="C37">
        <f>'orig. data'!AH61</f>
        <v>1</v>
      </c>
      <c r="D37" t="str">
        <f>'orig. data'!AI61</f>
        <v> </v>
      </c>
      <c r="E37" t="str">
        <f ca="1">IF(CELL("contents",F37)="s","s",IF(CELL("contents",G37)="s","s",IF(CELL("contents",'orig. data'!AJ61)="t","t","")))</f>
        <v>t</v>
      </c>
      <c r="F37" t="str">
        <f>'orig. data'!AK61</f>
        <v> </v>
      </c>
      <c r="G37" t="str">
        <f>'orig. data'!AL61</f>
        <v> </v>
      </c>
      <c r="H37" s="23">
        <f>'orig. data'!D$18</f>
        <v>0.224191205</v>
      </c>
      <c r="I37" s="3">
        <f>'orig. data'!D61</f>
        <v>0.183221496</v>
      </c>
      <c r="J37" s="3">
        <f>'orig. data'!R61</f>
        <v>0.217595947</v>
      </c>
      <c r="K37" s="23">
        <f>'orig. data'!R$18</f>
        <v>0.243492094</v>
      </c>
      <c r="L37" s="5">
        <f>'orig. data'!B61</f>
        <v>1497</v>
      </c>
      <c r="M37" s="5">
        <f>'orig. data'!C61</f>
        <v>8312</v>
      </c>
      <c r="N37" s="11">
        <f>'orig. data'!G61</f>
        <v>5.87021E-05</v>
      </c>
      <c r="O37" s="9"/>
      <c r="P37" s="5">
        <f>'orig. data'!P61</f>
        <v>1816</v>
      </c>
      <c r="Q37" s="5">
        <f>'orig. data'!Q61</f>
        <v>8399</v>
      </c>
      <c r="R37" s="11">
        <f>'orig. data'!U61</f>
        <v>0.014822333</v>
      </c>
      <c r="S37" s="9"/>
      <c r="T37" s="11">
        <f>'orig. data'!AD61</f>
        <v>0.002524977</v>
      </c>
    </row>
    <row r="38" spans="1:20" ht="12.75">
      <c r="A38" s="37"/>
      <c r="H38" s="23"/>
      <c r="I38" s="3"/>
      <c r="J38" s="3"/>
      <c r="K38" s="23"/>
      <c r="L38" s="5"/>
      <c r="M38" s="5"/>
      <c r="N38" s="11"/>
      <c r="O38" s="9"/>
      <c r="P38" s="5"/>
      <c r="Q38" s="5"/>
      <c r="R38" s="11"/>
      <c r="S38" s="9"/>
      <c r="T38" s="11"/>
    </row>
    <row r="39" spans="1:20" ht="12.75">
      <c r="A39" s="37" t="str">
        <f ca="1" t="shared" si="0"/>
        <v>NE Iron Rose (1,t)</v>
      </c>
      <c r="B39" t="s">
        <v>164</v>
      </c>
      <c r="C39">
        <f>'orig. data'!AH62</f>
        <v>1</v>
      </c>
      <c r="D39" t="str">
        <f>'orig. data'!AI62</f>
        <v> </v>
      </c>
      <c r="E39" t="str">
        <f ca="1">IF(CELL("contents",F39)="s","s",IF(CELL("contents",G39)="s","s",IF(CELL("contents",'orig. data'!AJ62)="t","t","")))</f>
        <v>t</v>
      </c>
      <c r="F39" t="str">
        <f>'orig. data'!AK62</f>
        <v> </v>
      </c>
      <c r="G39" t="str">
        <f>'orig. data'!AL62</f>
        <v> </v>
      </c>
      <c r="H39" s="23">
        <f>'orig. data'!D$18</f>
        <v>0.224191205</v>
      </c>
      <c r="I39" s="3">
        <f>'orig. data'!D62</f>
        <v>0.178459094</v>
      </c>
      <c r="J39" s="3">
        <f>'orig. data'!R62</f>
        <v>0.216032814</v>
      </c>
      <c r="K39" s="23">
        <f>'orig. data'!R$18</f>
        <v>0.243492094</v>
      </c>
      <c r="L39" s="5">
        <f>'orig. data'!B62</f>
        <v>528</v>
      </c>
      <c r="M39" s="5">
        <f>'orig. data'!C62</f>
        <v>2954</v>
      </c>
      <c r="N39" s="11">
        <f>'orig. data'!G62</f>
        <v>0.000211196</v>
      </c>
      <c r="O39" s="9"/>
      <c r="P39" s="5">
        <f>'orig. data'!P62</f>
        <v>639</v>
      </c>
      <c r="Q39" s="5">
        <f>'orig. data'!Q62</f>
        <v>2880</v>
      </c>
      <c r="R39" s="11">
        <f>'orig. data'!U62</f>
        <v>0.03159806</v>
      </c>
      <c r="S39" s="9"/>
      <c r="T39" s="11">
        <f>'orig. data'!AD62</f>
        <v>0.010484795</v>
      </c>
    </row>
    <row r="40" spans="1:20" ht="12.75">
      <c r="A40" s="37" t="str">
        <f ca="1" t="shared" si="0"/>
        <v>NE Springfield (1,2)</v>
      </c>
      <c r="B40" t="s">
        <v>227</v>
      </c>
      <c r="C40">
        <f>'orig. data'!AH63</f>
        <v>1</v>
      </c>
      <c r="D40">
        <f>'orig. data'!AI63</f>
        <v>2</v>
      </c>
      <c r="E40">
        <f ca="1">IF(CELL("contents",F40)="s","s",IF(CELL("contents",G40)="s","s",IF(CELL("contents",'orig. data'!AJ63)="t","t","")))</f>
      </c>
      <c r="F40" t="str">
        <f>'orig. data'!AK63</f>
        <v> </v>
      </c>
      <c r="G40" t="str">
        <f>'orig. data'!AL63</f>
        <v> </v>
      </c>
      <c r="H40" s="23">
        <f>'orig. data'!D$18</f>
        <v>0.224191205</v>
      </c>
      <c r="I40" s="3">
        <f>'orig. data'!D63</f>
        <v>0.194665988</v>
      </c>
      <c r="J40" s="3">
        <f>'orig. data'!R63</f>
        <v>0.196223759</v>
      </c>
      <c r="K40" s="23">
        <f>'orig. data'!R$18</f>
        <v>0.243492094</v>
      </c>
      <c r="L40" s="5">
        <f>'orig. data'!B63</f>
        <v>2106</v>
      </c>
      <c r="M40" s="5">
        <f>'orig. data'!C63</f>
        <v>10599</v>
      </c>
      <c r="N40" s="11">
        <f>'orig. data'!G63</f>
        <v>0.004122267</v>
      </c>
      <c r="O40" s="9"/>
      <c r="P40" s="5">
        <f>'orig. data'!P63</f>
        <v>2236</v>
      </c>
      <c r="Q40" s="5">
        <f>'orig. data'!Q63</f>
        <v>11005</v>
      </c>
      <c r="R40" s="11">
        <f>'orig. data'!U63</f>
        <v>4.72E-06</v>
      </c>
      <c r="S40" s="9"/>
      <c r="T40" s="11">
        <f>'orig. data'!AD63</f>
        <v>0.886360259</v>
      </c>
    </row>
    <row r="41" spans="1:20" ht="12.75">
      <c r="A41" s="37" t="str">
        <f ca="1" t="shared" si="0"/>
        <v>NE Winnipeg River</v>
      </c>
      <c r="B41" t="s">
        <v>165</v>
      </c>
      <c r="C41" t="str">
        <f>'orig. data'!AH64</f>
        <v> </v>
      </c>
      <c r="D41" t="str">
        <f>'orig. data'!AI64</f>
        <v> </v>
      </c>
      <c r="E41">
        <f ca="1">IF(CELL("contents",F41)="s","s",IF(CELL("contents",G41)="s","s",IF(CELL("contents",'orig. data'!AJ64)="t","t","")))</f>
      </c>
      <c r="F41" t="str">
        <f>'orig. data'!AK64</f>
        <v> </v>
      </c>
      <c r="G41" t="str">
        <f>'orig. data'!AL64</f>
        <v> </v>
      </c>
      <c r="H41" s="23">
        <f>'orig. data'!D$18</f>
        <v>0.224191205</v>
      </c>
      <c r="I41" s="3">
        <f>'orig. data'!D64</f>
        <v>0.205896701</v>
      </c>
      <c r="J41" s="3">
        <f>'orig. data'!R64</f>
        <v>0.212797039</v>
      </c>
      <c r="K41" s="23">
        <f>'orig. data'!R$18</f>
        <v>0.243492094</v>
      </c>
      <c r="L41" s="5">
        <f>'orig. data'!B64</f>
        <v>1140</v>
      </c>
      <c r="M41" s="5">
        <f>'orig. data'!C64</f>
        <v>5515</v>
      </c>
      <c r="N41" s="11">
        <f>'orig. data'!G64</f>
        <v>0.106813659</v>
      </c>
      <c r="O41" s="9"/>
      <c r="P41" s="5">
        <f>'orig. data'!P64</f>
        <v>1197</v>
      </c>
      <c r="Q41" s="5">
        <f>'orig. data'!Q64</f>
        <v>5497</v>
      </c>
      <c r="R41" s="11">
        <f>'orig. data'!U64</f>
        <v>0.006931654</v>
      </c>
      <c r="S41" s="9"/>
      <c r="T41" s="11">
        <f>'orig. data'!AD64</f>
        <v>0.595548406</v>
      </c>
    </row>
    <row r="42" spans="1:20" ht="12.75">
      <c r="A42" s="37" t="str">
        <f ca="1" t="shared" si="0"/>
        <v>NE Brokenhead (1,t)</v>
      </c>
      <c r="B42" t="s">
        <v>166</v>
      </c>
      <c r="C42">
        <f>'orig. data'!AH65</f>
        <v>1</v>
      </c>
      <c r="D42" t="str">
        <f>'orig. data'!AI65</f>
        <v> </v>
      </c>
      <c r="E42" t="str">
        <f ca="1">IF(CELL("contents",F42)="s","s",IF(CELL("contents",G42)="s","s",IF(CELL("contents",'orig. data'!AJ65)="t","t","")))</f>
        <v>t</v>
      </c>
      <c r="F42" t="str">
        <f>'orig. data'!AK65</f>
        <v> </v>
      </c>
      <c r="G42" t="str">
        <f>'orig. data'!AL65</f>
        <v> </v>
      </c>
      <c r="H42" s="23">
        <f>'orig. data'!D$18</f>
        <v>0.224191205</v>
      </c>
      <c r="I42" s="3">
        <f>'orig. data'!D65</f>
        <v>0.191687227</v>
      </c>
      <c r="J42" s="3">
        <f>'orig. data'!R65</f>
        <v>0.225702897</v>
      </c>
      <c r="K42" s="23">
        <f>'orig. data'!R$18</f>
        <v>0.243492094</v>
      </c>
      <c r="L42" s="5">
        <f>'orig. data'!B65</f>
        <v>1238</v>
      </c>
      <c r="M42" s="5">
        <f>'orig. data'!C65</f>
        <v>6255</v>
      </c>
      <c r="N42" s="11">
        <f>'orig. data'!G65</f>
        <v>0.002381226</v>
      </c>
      <c r="O42" s="9"/>
      <c r="P42" s="5">
        <f>'orig. data'!P65</f>
        <v>1571</v>
      </c>
      <c r="Q42" s="5">
        <f>'orig. data'!Q65</f>
        <v>6733</v>
      </c>
      <c r="R42" s="11">
        <f>'orig. data'!U65</f>
        <v>0.09687438</v>
      </c>
      <c r="S42" s="9"/>
      <c r="T42" s="11">
        <f>'orig. data'!AD65</f>
        <v>0.005487654</v>
      </c>
    </row>
    <row r="43" spans="1:20" ht="12.75">
      <c r="A43" s="37" t="str">
        <f ca="1" t="shared" si="0"/>
        <v>NE Blue Water</v>
      </c>
      <c r="B43" t="s">
        <v>228</v>
      </c>
      <c r="C43" t="str">
        <f>'orig. data'!AH66</f>
        <v> </v>
      </c>
      <c r="D43" t="str">
        <f>'orig. data'!AI66</f>
        <v> </v>
      </c>
      <c r="E43">
        <f ca="1">IF(CELL("contents",F43)="s","s",IF(CELL("contents",G43)="s","s",IF(CELL("contents",'orig. data'!AJ66)="t","t","")))</f>
      </c>
      <c r="F43" t="str">
        <f>'orig. data'!AK66</f>
        <v> </v>
      </c>
      <c r="G43" t="str">
        <f>'orig. data'!AL66</f>
        <v> </v>
      </c>
      <c r="H43" s="23">
        <f>'orig. data'!D$18</f>
        <v>0.224191205</v>
      </c>
      <c r="I43" s="3">
        <f>'orig. data'!D66</f>
        <v>0.246264202</v>
      </c>
      <c r="J43" s="3">
        <f>'orig. data'!R66</f>
        <v>0.266190368</v>
      </c>
      <c r="K43" s="23">
        <f>'orig. data'!R$18</f>
        <v>0.243492094</v>
      </c>
      <c r="L43" s="5">
        <f>'orig. data'!B66</f>
        <v>1667</v>
      </c>
      <c r="M43" s="5">
        <f>'orig. data'!C66</f>
        <v>6757</v>
      </c>
      <c r="N43" s="11">
        <f>'orig. data'!G66</f>
        <v>0.059435472</v>
      </c>
      <c r="O43" s="9"/>
      <c r="P43" s="5">
        <f>'orig. data'!P66</f>
        <v>1906</v>
      </c>
      <c r="Q43" s="5">
        <f>'orig. data'!Q66</f>
        <v>6989</v>
      </c>
      <c r="R43" s="11">
        <f>'orig. data'!U66</f>
        <v>0.092279063</v>
      </c>
      <c r="S43" s="9"/>
      <c r="T43" s="11">
        <f>'orig. data'!AD66</f>
        <v>0.168881894</v>
      </c>
    </row>
    <row r="44" spans="1:20" ht="12.75">
      <c r="A44" s="37" t="str">
        <f ca="1" t="shared" si="0"/>
        <v>NE Northern Remote</v>
      </c>
      <c r="B44" t="s">
        <v>229</v>
      </c>
      <c r="C44" t="str">
        <f>'orig. data'!AH67</f>
        <v> </v>
      </c>
      <c r="D44" t="str">
        <f>'orig. data'!AI67</f>
        <v> </v>
      </c>
      <c r="E44">
        <f ca="1">IF(CELL("contents",F44)="s","s",IF(CELL("contents",G44)="s","s",IF(CELL("contents",'orig. data'!AJ67)="t","t","")))</f>
      </c>
      <c r="F44" t="str">
        <f>'orig. data'!AK67</f>
        <v> </v>
      </c>
      <c r="G44" t="str">
        <f>'orig. data'!AL67</f>
        <v> </v>
      </c>
      <c r="H44" s="23">
        <f>'orig. data'!D$18</f>
        <v>0.224191205</v>
      </c>
      <c r="I44" s="3">
        <f>'orig. data'!D67</f>
        <v>0.202958285</v>
      </c>
      <c r="J44" s="3">
        <f>'orig. data'!R67</f>
        <v>0.206413735</v>
      </c>
      <c r="K44" s="23">
        <f>'orig. data'!R$18</f>
        <v>0.243492094</v>
      </c>
      <c r="L44" s="5">
        <f>'orig. data'!B67</f>
        <v>453</v>
      </c>
      <c r="M44" s="5">
        <f>'orig. data'!C67</f>
        <v>2423</v>
      </c>
      <c r="N44" s="11">
        <f>'orig. data'!G67</f>
        <v>0.131401793</v>
      </c>
      <c r="O44" s="9"/>
      <c r="P44" s="5">
        <f>'orig. data'!P67</f>
        <v>524</v>
      </c>
      <c r="Q44" s="5">
        <f>'orig. data'!Q67</f>
        <v>2739</v>
      </c>
      <c r="R44" s="11">
        <f>'orig. data'!U67</f>
        <v>0.006797989</v>
      </c>
      <c r="S44" s="9"/>
      <c r="T44" s="11">
        <f>'orig. data'!AD67</f>
        <v>0.83662938</v>
      </c>
    </row>
    <row r="45" spans="1:20" ht="12.75">
      <c r="A45" s="37"/>
      <c r="H45" s="23"/>
      <c r="I45" s="3"/>
      <c r="J45" s="3"/>
      <c r="K45" s="23"/>
      <c r="L45" s="5"/>
      <c r="M45" s="5"/>
      <c r="N45" s="11"/>
      <c r="O45" s="9"/>
      <c r="P45" s="5"/>
      <c r="Q45" s="5"/>
      <c r="R45" s="11"/>
      <c r="S45" s="9"/>
      <c r="T45" s="11"/>
    </row>
    <row r="46" spans="1:20" ht="12.75">
      <c r="A46" s="37" t="str">
        <f ca="1" t="shared" si="0"/>
        <v>PL West (1,2,t)</v>
      </c>
      <c r="B46" t="s">
        <v>205</v>
      </c>
      <c r="C46">
        <f>'orig. data'!AH68</f>
        <v>1</v>
      </c>
      <c r="D46">
        <f>'orig. data'!AI68</f>
        <v>2</v>
      </c>
      <c r="E46" t="str">
        <f ca="1">IF(CELL("contents",F46)="s","s",IF(CELL("contents",G46)="s","s",IF(CELL("contents",'orig. data'!AJ68)="t","t","")))</f>
        <v>t</v>
      </c>
      <c r="F46" t="str">
        <f>'orig. data'!AK68</f>
        <v> </v>
      </c>
      <c r="G46" t="str">
        <f>'orig. data'!AL68</f>
        <v> </v>
      </c>
      <c r="H46" s="23">
        <f>'orig. data'!D$18</f>
        <v>0.224191205</v>
      </c>
      <c r="I46" s="3">
        <f>'orig. data'!D68</f>
        <v>0.151077405</v>
      </c>
      <c r="J46" s="3">
        <f>'orig. data'!R68</f>
        <v>0.179093616</v>
      </c>
      <c r="K46" s="23">
        <f>'orig. data'!R$18</f>
        <v>0.243492094</v>
      </c>
      <c r="L46" s="5">
        <f>'orig. data'!B68</f>
        <v>879</v>
      </c>
      <c r="M46" s="5">
        <f>'orig. data'!C68</f>
        <v>5783</v>
      </c>
      <c r="N46" s="11">
        <f>'orig. data'!G68</f>
        <v>3.89E-13</v>
      </c>
      <c r="O46" s="9"/>
      <c r="P46" s="5">
        <f>'orig. data'!P68</f>
        <v>1024</v>
      </c>
      <c r="Q46" s="5">
        <f>'orig. data'!Q68</f>
        <v>5709</v>
      </c>
      <c r="R46" s="11">
        <f>'orig. data'!U68</f>
        <v>2.77E-09</v>
      </c>
      <c r="S46" s="9"/>
      <c r="T46" s="11">
        <f>'orig. data'!AD68</f>
        <v>0.007688251</v>
      </c>
    </row>
    <row r="47" spans="1:20" ht="12.75">
      <c r="A47" s="37" t="str">
        <f ca="1" t="shared" si="0"/>
        <v>PL East (1,2)</v>
      </c>
      <c r="B47" t="s">
        <v>206</v>
      </c>
      <c r="C47">
        <f>'orig. data'!AH69</f>
        <v>1</v>
      </c>
      <c r="D47">
        <f>'orig. data'!AI69</f>
        <v>2</v>
      </c>
      <c r="E47">
        <f ca="1">IF(CELL("contents",F47)="s","s",IF(CELL("contents",G47)="s","s",IF(CELL("contents",'orig. data'!AJ69)="t","t","")))</f>
      </c>
      <c r="F47" t="str">
        <f>'orig. data'!AK69</f>
        <v> </v>
      </c>
      <c r="G47" t="str">
        <f>'orig. data'!AL69</f>
        <v> </v>
      </c>
      <c r="H47" s="23">
        <f>'orig. data'!D$18</f>
        <v>0.224191205</v>
      </c>
      <c r="I47" s="3">
        <f>'orig. data'!D69</f>
        <v>0.187006285</v>
      </c>
      <c r="J47" s="3">
        <f>'orig. data'!R69</f>
        <v>0.208560499</v>
      </c>
      <c r="K47" s="23">
        <f>'orig. data'!R$18</f>
        <v>0.243492094</v>
      </c>
      <c r="L47" s="5">
        <f>'orig. data'!B69</f>
        <v>1254</v>
      </c>
      <c r="M47" s="5">
        <f>'orig. data'!C69</f>
        <v>6743</v>
      </c>
      <c r="N47" s="11">
        <f>'orig. data'!G69</f>
        <v>0.000405647</v>
      </c>
      <c r="O47" s="9"/>
      <c r="P47" s="5">
        <f>'orig. data'!P69</f>
        <v>1388</v>
      </c>
      <c r="Q47" s="5">
        <f>'orig. data'!Q69</f>
        <v>6669</v>
      </c>
      <c r="R47" s="11">
        <f>'orig. data'!U69</f>
        <v>0.001365346</v>
      </c>
      <c r="S47" s="9"/>
      <c r="T47" s="11">
        <f>'orig. data'!AD69</f>
        <v>0.065357387</v>
      </c>
    </row>
    <row r="48" spans="1:20" ht="12.75">
      <c r="A48" s="37" t="str">
        <f ca="1" t="shared" si="0"/>
        <v>PL Central (t)</v>
      </c>
      <c r="B48" t="s">
        <v>163</v>
      </c>
      <c r="C48" t="str">
        <f>'orig. data'!AH70</f>
        <v> </v>
      </c>
      <c r="D48" t="str">
        <f>'orig. data'!AI70</f>
        <v> </v>
      </c>
      <c r="E48" t="str">
        <f ca="1">IF(CELL("contents",F48)="s","s",IF(CELL("contents",G48)="s","s",IF(CELL("contents",'orig. data'!AJ70)="t","t","")))</f>
        <v>t</v>
      </c>
      <c r="F48" t="str">
        <f>'orig. data'!AK70</f>
        <v> </v>
      </c>
      <c r="G48" t="str">
        <f>'orig. data'!AL70</f>
        <v> </v>
      </c>
      <c r="H48" s="23">
        <f>'orig. data'!D$18</f>
        <v>0.224191205</v>
      </c>
      <c r="I48" s="3">
        <f>'orig. data'!D70</f>
        <v>0.199493942</v>
      </c>
      <c r="J48" s="3">
        <f>'orig. data'!R70</f>
        <v>0.226751036</v>
      </c>
      <c r="K48" s="23">
        <f>'orig. data'!R$18</f>
        <v>0.243492094</v>
      </c>
      <c r="L48" s="5">
        <f>'orig. data'!B70</f>
        <v>2918</v>
      </c>
      <c r="M48" s="5">
        <f>'orig. data'!C70</f>
        <v>14229</v>
      </c>
      <c r="N48" s="11">
        <f>'orig. data'!G70</f>
        <v>0.011221812</v>
      </c>
      <c r="O48" s="9"/>
      <c r="P48" s="5">
        <f>'orig. data'!P70</f>
        <v>3225</v>
      </c>
      <c r="Q48" s="5">
        <f>'orig. data'!Q70</f>
        <v>13754</v>
      </c>
      <c r="R48" s="11">
        <f>'orig. data'!U70</f>
        <v>0.087211893</v>
      </c>
      <c r="S48" s="9"/>
      <c r="T48" s="11">
        <f>'orig. data'!AD70</f>
        <v>0.010842072</v>
      </c>
    </row>
    <row r="49" spans="1:20" ht="12.75">
      <c r="A49" s="37" t="str">
        <f ca="1" t="shared" si="0"/>
        <v>PL North</v>
      </c>
      <c r="B49" t="s">
        <v>236</v>
      </c>
      <c r="C49" t="str">
        <f>'orig. data'!AH71</f>
        <v> </v>
      </c>
      <c r="D49" t="str">
        <f>'orig. data'!AI71</f>
        <v> </v>
      </c>
      <c r="E49">
        <f ca="1">IF(CELL("contents",F49)="s","s",IF(CELL("contents",G49)="s","s",IF(CELL("contents",'orig. data'!AJ71)="t","t","")))</f>
      </c>
      <c r="F49" t="str">
        <f>'orig. data'!AK71</f>
        <v> </v>
      </c>
      <c r="G49" t="str">
        <f>'orig. data'!AL71</f>
        <v> </v>
      </c>
      <c r="H49" s="23">
        <f>'orig. data'!D$18</f>
        <v>0.224191205</v>
      </c>
      <c r="I49" s="3">
        <f>'orig. data'!D71</f>
        <v>0.206823444</v>
      </c>
      <c r="J49" s="3">
        <f>'orig. data'!R71</f>
        <v>0.220688426</v>
      </c>
      <c r="K49" s="23">
        <f>'orig. data'!R$18</f>
        <v>0.243492094</v>
      </c>
      <c r="L49" s="5">
        <f>'orig. data'!B71</f>
        <v>3048</v>
      </c>
      <c r="M49" s="5">
        <f>'orig. data'!C71</f>
        <v>14624</v>
      </c>
      <c r="N49" s="11">
        <f>'orig. data'!G71</f>
        <v>0.079503926</v>
      </c>
      <c r="O49" s="9"/>
      <c r="P49" s="5">
        <f>'orig. data'!P71</f>
        <v>3176</v>
      </c>
      <c r="Q49" s="5">
        <f>'orig. data'!Q71</f>
        <v>14396</v>
      </c>
      <c r="R49" s="11">
        <f>'orig. data'!U71</f>
        <v>0.022154281</v>
      </c>
      <c r="S49" s="9"/>
      <c r="T49" s="11">
        <f>'orig. data'!AD71</f>
        <v>0.199006409</v>
      </c>
    </row>
    <row r="50" spans="1:20" ht="12.75">
      <c r="A50" s="37"/>
      <c r="H50" s="23"/>
      <c r="I50" s="3"/>
      <c r="J50" s="3"/>
      <c r="K50" s="23"/>
      <c r="L50" s="5"/>
      <c r="M50" s="5"/>
      <c r="N50" s="11"/>
      <c r="O50" s="9"/>
      <c r="P50" s="5"/>
      <c r="Q50" s="5"/>
      <c r="R50" s="11"/>
      <c r="S50" s="9"/>
      <c r="T50" s="11"/>
    </row>
    <row r="51" spans="1:20" ht="12.75">
      <c r="A51" s="37" t="str">
        <f ca="1" t="shared" si="0"/>
        <v>NM F Flon/Snow L/Cran (2)</v>
      </c>
      <c r="B51" t="s">
        <v>207</v>
      </c>
      <c r="C51" t="str">
        <f>'orig. data'!AH72</f>
        <v> </v>
      </c>
      <c r="D51">
        <f>'orig. data'!AI72</f>
        <v>2</v>
      </c>
      <c r="E51">
        <f ca="1">IF(CELL("contents",F51)="s","s",IF(CELL("contents",G51)="s","s",IF(CELL("contents",'orig. data'!AJ72)="t","t","")))</f>
      </c>
      <c r="F51" t="str">
        <f>'orig. data'!AK72</f>
        <v> </v>
      </c>
      <c r="G51" t="str">
        <f>'orig. data'!AL72</f>
        <v> </v>
      </c>
      <c r="H51" s="23">
        <f>'orig. data'!D$18</f>
        <v>0.224191205</v>
      </c>
      <c r="I51" s="3">
        <f>'orig. data'!D72</f>
        <v>0.195420271</v>
      </c>
      <c r="J51" s="3">
        <f>'orig. data'!R72</f>
        <v>0.198711863</v>
      </c>
      <c r="K51" s="23">
        <f>'orig. data'!R$18</f>
        <v>0.243492094</v>
      </c>
      <c r="L51" s="5">
        <f>'orig. data'!B72</f>
        <v>1740</v>
      </c>
      <c r="M51" s="5">
        <f>'orig. data'!C72</f>
        <v>8799</v>
      </c>
      <c r="N51" s="11">
        <f>'orig. data'!G72</f>
        <v>0.00586377</v>
      </c>
      <c r="O51" s="9"/>
      <c r="P51" s="5">
        <f>'orig. data'!P72</f>
        <v>1675</v>
      </c>
      <c r="Q51" s="5">
        <f>'orig. data'!Q72</f>
        <v>8198</v>
      </c>
      <c r="R51" s="11">
        <f>'orig. data'!U72</f>
        <v>2.60818E-05</v>
      </c>
      <c r="S51" s="9"/>
      <c r="T51" s="11">
        <f>'orig. data'!AD72</f>
        <v>0.771288297</v>
      </c>
    </row>
    <row r="52" spans="1:20" ht="12.75">
      <c r="A52" s="37" t="str">
        <f ca="1" t="shared" si="0"/>
        <v>NM The Pas/OCN/Kelsey (1)</v>
      </c>
      <c r="B52" t="s">
        <v>235</v>
      </c>
      <c r="C52">
        <f>'orig. data'!AH73</f>
        <v>1</v>
      </c>
      <c r="D52" t="str">
        <f>'orig. data'!AI73</f>
        <v> </v>
      </c>
      <c r="E52">
        <f ca="1">IF(CELL("contents",F52)="s","s",IF(CELL("contents",G52)="s","s",IF(CELL("contents",'orig. data'!AJ73)="t","t","")))</f>
      </c>
      <c r="F52" t="str">
        <f>'orig. data'!AK73</f>
        <v> </v>
      </c>
      <c r="G52" t="str">
        <f>'orig. data'!AL73</f>
        <v> </v>
      </c>
      <c r="H52" s="23">
        <f>'orig. data'!D$18</f>
        <v>0.224191205</v>
      </c>
      <c r="I52" s="3">
        <f>'orig. data'!D73</f>
        <v>0.271782008</v>
      </c>
      <c r="J52" s="3">
        <f>'orig. data'!R73</f>
        <v>0.269364574</v>
      </c>
      <c r="K52" s="23">
        <f>'orig. data'!R$18</f>
        <v>0.243492094</v>
      </c>
      <c r="L52" s="5">
        <f>'orig. data'!B73</f>
        <v>2733</v>
      </c>
      <c r="M52" s="5">
        <f>'orig. data'!C73</f>
        <v>9929</v>
      </c>
      <c r="N52" s="11">
        <f>'orig. data'!G73</f>
        <v>5.66865E-05</v>
      </c>
      <c r="O52" s="9"/>
      <c r="P52" s="5">
        <f>'orig. data'!P73</f>
        <v>2719</v>
      </c>
      <c r="Q52" s="5">
        <f>'orig. data'!Q73</f>
        <v>9940</v>
      </c>
      <c r="R52" s="11">
        <f>'orig. data'!U73</f>
        <v>0.048352906</v>
      </c>
      <c r="S52" s="9"/>
      <c r="T52" s="11">
        <f>'orig. data'!AD73</f>
        <v>0.867910951</v>
      </c>
    </row>
    <row r="53" spans="1:20" ht="12.75">
      <c r="A53" s="37" t="str">
        <f ca="1" t="shared" si="0"/>
        <v>NM Nor-Man Other</v>
      </c>
      <c r="B53" t="s">
        <v>234</v>
      </c>
      <c r="C53" t="str">
        <f>'orig. data'!AH74</f>
        <v> </v>
      </c>
      <c r="D53" t="str">
        <f>'orig. data'!AI74</f>
        <v> </v>
      </c>
      <c r="E53">
        <f ca="1">IF(CELL("contents",F53)="s","s",IF(CELL("contents",G53)="s","s",IF(CELL("contents",'orig. data'!AJ74)="t","t","")))</f>
      </c>
      <c r="F53" t="str">
        <f>'orig. data'!AK74</f>
        <v> </v>
      </c>
      <c r="G53" t="str">
        <f>'orig. data'!AL74</f>
        <v> </v>
      </c>
      <c r="H53" s="23">
        <f>'orig. data'!D$18</f>
        <v>0.224191205</v>
      </c>
      <c r="I53" s="3">
        <f>'orig. data'!D74</f>
        <v>0.218200475</v>
      </c>
      <c r="J53" s="3">
        <f>'orig. data'!R74</f>
        <v>0.226326147</v>
      </c>
      <c r="K53" s="23">
        <f>'orig. data'!R$18</f>
        <v>0.243492094</v>
      </c>
      <c r="L53" s="5">
        <f>'orig. data'!B74</f>
        <v>804</v>
      </c>
      <c r="M53" s="5">
        <f>'orig. data'!C74</f>
        <v>3944</v>
      </c>
      <c r="N53" s="11">
        <f>'orig. data'!G74</f>
        <v>0.638469534</v>
      </c>
      <c r="O53" s="9"/>
      <c r="P53" s="5">
        <f>'orig. data'!P74</f>
        <v>944</v>
      </c>
      <c r="Q53" s="5">
        <f>'orig. data'!Q74</f>
        <v>4401</v>
      </c>
      <c r="R53" s="11">
        <f>'orig. data'!U74</f>
        <v>0.152221633</v>
      </c>
      <c r="S53" s="9"/>
      <c r="T53" s="11">
        <f>'orig. data'!AD74</f>
        <v>0.595854995</v>
      </c>
    </row>
    <row r="54" spans="1:20" ht="12.75">
      <c r="A54" s="37"/>
      <c r="H54" s="23"/>
      <c r="I54" s="3"/>
      <c r="J54" s="3"/>
      <c r="K54" s="23"/>
      <c r="L54" s="5"/>
      <c r="M54" s="5"/>
      <c r="N54" s="11"/>
      <c r="O54" s="9"/>
      <c r="P54" s="5"/>
      <c r="Q54" s="5"/>
      <c r="R54" s="11"/>
      <c r="S54" s="9"/>
      <c r="T54" s="11"/>
    </row>
    <row r="55" spans="1:20" ht="12.75">
      <c r="A55" s="37" t="str">
        <f ca="1" t="shared" si="0"/>
        <v>BW Thompson (1,t)</v>
      </c>
      <c r="B55" t="s">
        <v>208</v>
      </c>
      <c r="C55">
        <f>'orig. data'!AH75</f>
        <v>1</v>
      </c>
      <c r="D55" t="str">
        <f>'orig. data'!AI75</f>
        <v> </v>
      </c>
      <c r="E55" t="str">
        <f ca="1">IF(CELL("contents",F55)="s","s",IF(CELL("contents",G55)="s","s",IF(CELL("contents",'orig. data'!AJ75)="t","t","")))</f>
        <v>t</v>
      </c>
      <c r="F55" t="str">
        <f>'orig. data'!AK75</f>
        <v> </v>
      </c>
      <c r="G55" t="str">
        <f>'orig. data'!AL75</f>
        <v> </v>
      </c>
      <c r="H55" s="23">
        <f>'orig. data'!D$18</f>
        <v>0.224191205</v>
      </c>
      <c r="I55" s="3">
        <f>'orig. data'!D75</f>
        <v>0.273315009</v>
      </c>
      <c r="J55" s="3">
        <f>'orig. data'!R75</f>
        <v>0.232657988</v>
      </c>
      <c r="K55" s="23">
        <f>'orig. data'!R$18</f>
        <v>0.243492094</v>
      </c>
      <c r="L55" s="5">
        <f>'orig. data'!B75</f>
        <v>3515</v>
      </c>
      <c r="M55" s="5">
        <f>'orig. data'!C75</f>
        <v>13244</v>
      </c>
      <c r="N55" s="11">
        <f>'orig. data'!G75</f>
        <v>4.47877E-05</v>
      </c>
      <c r="O55" s="9"/>
      <c r="P55" s="5">
        <f>'orig. data'!P75</f>
        <v>2938</v>
      </c>
      <c r="Q55" s="5">
        <f>'orig. data'!Q75</f>
        <v>12794</v>
      </c>
      <c r="R55" s="11">
        <f>'orig. data'!U75</f>
        <v>0.284760204</v>
      </c>
      <c r="S55" s="9"/>
      <c r="T55" s="11">
        <f>'orig. data'!AD75</f>
        <v>0.00361032</v>
      </c>
    </row>
    <row r="56" spans="1:20" ht="12.75">
      <c r="A56" s="37" t="str">
        <f ca="1" t="shared" si="0"/>
        <v>BW Gillam/Fox Lake (2,t)</v>
      </c>
      <c r="B56" t="s">
        <v>167</v>
      </c>
      <c r="C56" t="str">
        <f>'orig. data'!AH76</f>
        <v> </v>
      </c>
      <c r="D56">
        <f>'orig. data'!AI76</f>
        <v>2</v>
      </c>
      <c r="E56" t="str">
        <f ca="1">IF(CELL("contents",F56)="s","s",IF(CELL("contents",G56)="s","s",IF(CELL("contents",'orig. data'!AJ76)="t","t","")))</f>
        <v>t</v>
      </c>
      <c r="F56" t="str">
        <f>'orig. data'!AK76</f>
        <v> </v>
      </c>
      <c r="G56" t="str">
        <f>'orig. data'!AL76</f>
        <v> </v>
      </c>
      <c r="H56" s="23">
        <f>'orig. data'!D$18</f>
        <v>0.224191205</v>
      </c>
      <c r="I56" s="3">
        <f>'orig. data'!D76</f>
        <v>0.225962665</v>
      </c>
      <c r="J56" s="3">
        <f>'orig. data'!R76</f>
        <v>0.322324879</v>
      </c>
      <c r="K56" s="23">
        <f>'orig. data'!R$18</f>
        <v>0.243492094</v>
      </c>
      <c r="L56" s="5">
        <f>'orig. data'!B76</f>
        <v>284</v>
      </c>
      <c r="M56" s="5">
        <f>'orig. data'!C76</f>
        <v>1311</v>
      </c>
      <c r="N56" s="11">
        <f>'orig. data'!G76</f>
        <v>0.918059164</v>
      </c>
      <c r="O56" s="9"/>
      <c r="P56" s="5">
        <f>'orig. data'!P76</f>
        <v>354</v>
      </c>
      <c r="Q56" s="5">
        <f>'orig. data'!Q76</f>
        <v>1135</v>
      </c>
      <c r="R56" s="11">
        <f>'orig. data'!U76</f>
        <v>0.000125718</v>
      </c>
      <c r="S56" s="9"/>
      <c r="T56" s="11">
        <f>'orig. data'!AD76</f>
        <v>0.000223327</v>
      </c>
    </row>
    <row r="57" spans="1:20" ht="12.75">
      <c r="A57" s="37" t="str">
        <f ca="1" t="shared" si="0"/>
        <v>BW Lynn/Leaf/SIL (1)</v>
      </c>
      <c r="B57" t="s">
        <v>254</v>
      </c>
      <c r="C57">
        <f>'orig. data'!AH77</f>
        <v>1</v>
      </c>
      <c r="D57" t="str">
        <f>'orig. data'!AI77</f>
        <v> </v>
      </c>
      <c r="E57">
        <f ca="1">IF(CELL("contents",F57)="s","s",IF(CELL("contents",G57)="s","s",IF(CELL("contents",'orig. data'!AJ77)="t","t","")))</f>
      </c>
      <c r="F57" t="str">
        <f>'orig. data'!AK77</f>
        <v> </v>
      </c>
      <c r="G57" t="str">
        <f>'orig. data'!AL77</f>
        <v> </v>
      </c>
      <c r="H57" s="23">
        <f>'orig. data'!D$18</f>
        <v>0.224191205</v>
      </c>
      <c r="I57" s="3">
        <f>'orig. data'!D77</f>
        <v>0.308002844</v>
      </c>
      <c r="J57" s="3">
        <f>'orig. data'!R77</f>
        <v>0.281171398</v>
      </c>
      <c r="K57" s="23">
        <f>'orig. data'!R$18</f>
        <v>0.243492094</v>
      </c>
      <c r="L57" s="5">
        <f>'orig. data'!B77</f>
        <v>922</v>
      </c>
      <c r="M57" s="5">
        <f>'orig. data'!C77</f>
        <v>3122</v>
      </c>
      <c r="N57" s="11">
        <f>'orig. data'!G77</f>
        <v>1.98E-08</v>
      </c>
      <c r="O57" s="9"/>
      <c r="P57" s="5">
        <f>'orig. data'!P77</f>
        <v>644</v>
      </c>
      <c r="Q57" s="5">
        <f>'orig. data'!Q77</f>
        <v>2357</v>
      </c>
      <c r="R57" s="11">
        <f>'orig. data'!U77</f>
        <v>0.022835085</v>
      </c>
      <c r="S57" s="9"/>
      <c r="T57" s="11">
        <f>'orig. data'!AD77</f>
        <v>0.20389505</v>
      </c>
    </row>
    <row r="58" spans="1:20" ht="12.75">
      <c r="A58" s="37" t="str">
        <f ca="1" t="shared" si="0"/>
        <v>BW Thick Por/Pik/Wab (1)</v>
      </c>
      <c r="B58" t="s">
        <v>217</v>
      </c>
      <c r="C58">
        <f>'orig. data'!AH78</f>
        <v>1</v>
      </c>
      <c r="D58" t="str">
        <f>'orig. data'!AI78</f>
        <v> </v>
      </c>
      <c r="E58">
        <f ca="1">IF(CELL("contents",F58)="s","s",IF(CELL("contents",G58)="s","s",IF(CELL("contents",'orig. data'!AJ78)="t","t","")))</f>
      </c>
      <c r="F58" t="str">
        <f>'orig. data'!AK78</f>
        <v> </v>
      </c>
      <c r="G58" t="str">
        <f>'orig. data'!AL78</f>
        <v> </v>
      </c>
      <c r="H58" s="23">
        <f>'orig. data'!D$18</f>
        <v>0.224191205</v>
      </c>
      <c r="I58" s="3">
        <f>'orig. data'!D78</f>
        <v>0.323577982</v>
      </c>
      <c r="J58" s="3">
        <f>'orig. data'!R78</f>
        <v>0.272119486</v>
      </c>
      <c r="K58" s="23">
        <f>'orig. data'!R$18</f>
        <v>0.243492094</v>
      </c>
      <c r="L58" s="5">
        <f>'orig. data'!B78</f>
        <v>245</v>
      </c>
      <c r="M58" s="5">
        <f>'orig. data'!C78</f>
        <v>802</v>
      </c>
      <c r="N58" s="11">
        <f>'orig. data'!G78</f>
        <v>3.2E-06</v>
      </c>
      <c r="O58" s="9"/>
      <c r="P58" s="5">
        <f>'orig. data'!P78</f>
        <v>206</v>
      </c>
      <c r="Q58" s="5">
        <f>'orig. data'!Q78</f>
        <v>798</v>
      </c>
      <c r="R58" s="11">
        <f>'orig. data'!U78</f>
        <v>0.211660859</v>
      </c>
      <c r="S58" s="9"/>
      <c r="T58" s="11">
        <f>'orig. data'!AD78</f>
        <v>0.106450358</v>
      </c>
    </row>
    <row r="59" spans="1:20" ht="12.75">
      <c r="A59" s="37" t="str">
        <f ca="1" t="shared" si="0"/>
        <v>BW Oxford H &amp; Gods (1,2)</v>
      </c>
      <c r="B59" t="s">
        <v>255</v>
      </c>
      <c r="C59">
        <f>'orig. data'!AH79</f>
        <v>1</v>
      </c>
      <c r="D59">
        <f>'orig. data'!AI79</f>
        <v>2</v>
      </c>
      <c r="E59">
        <f ca="1">IF(CELL("contents",F59)="s","s",IF(CELL("contents",G59)="s","s",IF(CELL("contents",'orig. data'!AJ79)="t","t","")))</f>
      </c>
      <c r="F59" t="str">
        <f>'orig. data'!AK79</f>
        <v> </v>
      </c>
      <c r="G59" t="str">
        <f>'orig. data'!AL79</f>
        <v> </v>
      </c>
      <c r="H59" s="23">
        <f>'orig. data'!D$18</f>
        <v>0.224191205</v>
      </c>
      <c r="I59" s="3">
        <f>'orig. data'!D79</f>
        <v>0.33068593</v>
      </c>
      <c r="J59" s="3">
        <f>'orig. data'!R79</f>
        <v>0.305397261</v>
      </c>
      <c r="K59" s="23">
        <f>'orig. data'!R$18</f>
        <v>0.243492094</v>
      </c>
      <c r="L59" s="5">
        <f>'orig. data'!B79</f>
        <v>760</v>
      </c>
      <c r="M59" s="5">
        <f>'orig. data'!C79</f>
        <v>2433</v>
      </c>
      <c r="N59" s="11">
        <f>'orig. data'!G79</f>
        <v>3.13E-11</v>
      </c>
      <c r="O59" s="9"/>
      <c r="P59" s="5">
        <f>'orig. data'!P79</f>
        <v>756</v>
      </c>
      <c r="Q59" s="5">
        <f>'orig. data'!Q79</f>
        <v>2622</v>
      </c>
      <c r="R59" s="11">
        <f>'orig. data'!U79</f>
        <v>0.000163026</v>
      </c>
      <c r="S59" s="9"/>
      <c r="T59" s="11">
        <f>'orig. data'!AD79</f>
        <v>0.267172183</v>
      </c>
    </row>
    <row r="60" spans="1:20" ht="12.75">
      <c r="A60" s="37" t="str">
        <f ca="1" t="shared" si="0"/>
        <v>BW Cross Lake (1,t)</v>
      </c>
      <c r="B60" t="s">
        <v>256</v>
      </c>
      <c r="C60">
        <f>'orig. data'!AH80</f>
        <v>1</v>
      </c>
      <c r="D60" t="str">
        <f>'orig. data'!AI80</f>
        <v> </v>
      </c>
      <c r="E60" t="str">
        <f ca="1">IF(CELL("contents",F60)="s","s",IF(CELL("contents",G60)="s","s",IF(CELL("contents",'orig. data'!AJ80)="t","t","")))</f>
        <v>t</v>
      </c>
      <c r="F60" t="str">
        <f>'orig. data'!AK80</f>
        <v> </v>
      </c>
      <c r="G60" t="str">
        <f>'orig. data'!AL80</f>
        <v> </v>
      </c>
      <c r="H60" s="23">
        <f>'orig. data'!D$18</f>
        <v>0.224191205</v>
      </c>
      <c r="I60" s="3">
        <f>'orig. data'!D80</f>
        <v>0.309948696</v>
      </c>
      <c r="J60" s="3">
        <f>'orig. data'!R80</f>
        <v>0.258142853</v>
      </c>
      <c r="K60" s="23">
        <f>'orig. data'!R$18</f>
        <v>0.243492094</v>
      </c>
      <c r="L60" s="5">
        <f>'orig. data'!B80</f>
        <v>813</v>
      </c>
      <c r="M60" s="5">
        <f>'orig. data'!C80</f>
        <v>2756</v>
      </c>
      <c r="N60" s="11">
        <f>'orig. data'!G80</f>
        <v>1.95E-08</v>
      </c>
      <c r="O60" s="9"/>
      <c r="P60" s="5">
        <f>'orig. data'!P80</f>
        <v>789</v>
      </c>
      <c r="Q60" s="5">
        <f>'orig. data'!Q80</f>
        <v>3232</v>
      </c>
      <c r="R60" s="11">
        <f>'orig. data'!U80</f>
        <v>0.372991668</v>
      </c>
      <c r="S60" s="9"/>
      <c r="T60" s="11">
        <f>'orig. data'!AD80</f>
        <v>0.009750683</v>
      </c>
    </row>
    <row r="61" spans="1:20" ht="12.75">
      <c r="A61" s="37" t="str">
        <f ca="1" t="shared" si="0"/>
        <v>BW Tad/Broch/Lac Br (1,2)</v>
      </c>
      <c r="B61" t="s">
        <v>233</v>
      </c>
      <c r="C61">
        <f>'orig. data'!AH81</f>
        <v>1</v>
      </c>
      <c r="D61">
        <f>'orig. data'!AI81</f>
        <v>2</v>
      </c>
      <c r="E61">
        <f ca="1">IF(CELL("contents",F61)="s","s",IF(CELL("contents",G61)="s","s",IF(CELL("contents",'orig. data'!AJ81)="t","t","")))</f>
      </c>
      <c r="F61" t="str">
        <f>'orig. data'!AK81</f>
        <v> </v>
      </c>
      <c r="G61" t="str">
        <f>'orig. data'!AL81</f>
        <v> </v>
      </c>
      <c r="H61" s="23">
        <f>'orig. data'!D$18</f>
        <v>0.224191205</v>
      </c>
      <c r="I61" s="3">
        <f>'orig. data'!D81</f>
        <v>0.340858181</v>
      </c>
      <c r="J61" s="3">
        <f>'orig. data'!R81</f>
        <v>0.330397702</v>
      </c>
      <c r="K61" s="23">
        <f>'orig. data'!R$18</f>
        <v>0.243492094</v>
      </c>
      <c r="L61" s="5">
        <f>'orig. data'!B81</f>
        <v>356</v>
      </c>
      <c r="M61" s="5">
        <f>'orig. data'!C81</f>
        <v>1145</v>
      </c>
      <c r="N61" s="11">
        <f>'orig. data'!G81</f>
        <v>2.65E-09</v>
      </c>
      <c r="O61" s="9"/>
      <c r="P61" s="5">
        <f>'orig. data'!P81</f>
        <v>370</v>
      </c>
      <c r="Q61" s="5">
        <f>'orig. data'!Q81</f>
        <v>1217</v>
      </c>
      <c r="R61" s="11">
        <f>'orig. data'!U81</f>
        <v>1.65992E-05</v>
      </c>
      <c r="S61" s="9"/>
      <c r="T61" s="11">
        <f>'orig. data'!AD81</f>
        <v>0.72868252</v>
      </c>
    </row>
    <row r="62" spans="1:20" ht="12.75">
      <c r="A62" s="37" t="str">
        <f ca="1" t="shared" si="0"/>
        <v>BW Norway House (1,t)</v>
      </c>
      <c r="B62" t="s">
        <v>232</v>
      </c>
      <c r="C62">
        <f>'orig. data'!AH82</f>
        <v>1</v>
      </c>
      <c r="D62" t="str">
        <f>'orig. data'!AI82</f>
        <v> </v>
      </c>
      <c r="E62" t="str">
        <f ca="1">IF(CELL("contents",F62)="s","s",IF(CELL("contents",G62)="s","s",IF(CELL("contents",'orig. data'!AJ82)="t","t","")))</f>
        <v>t</v>
      </c>
      <c r="F62" t="str">
        <f>'orig. data'!AK82</f>
        <v> </v>
      </c>
      <c r="G62" t="str">
        <f>'orig. data'!AL82</f>
        <v> </v>
      </c>
      <c r="H62" s="23">
        <f>'orig. data'!D$18</f>
        <v>0.224191205</v>
      </c>
      <c r="I62" s="3">
        <f>'orig. data'!D82</f>
        <v>0.289842504</v>
      </c>
      <c r="J62" s="3">
        <f>'orig. data'!R82</f>
        <v>0.236368242</v>
      </c>
      <c r="K62" s="23">
        <f>'orig. data'!R$18</f>
        <v>0.243492094</v>
      </c>
      <c r="L62" s="5">
        <f>'orig. data'!B82</f>
        <v>880</v>
      </c>
      <c r="M62" s="5">
        <f>'orig. data'!C82</f>
        <v>3195</v>
      </c>
      <c r="N62" s="11">
        <f>'orig. data'!G82</f>
        <v>6.05E-06</v>
      </c>
      <c r="O62" s="9"/>
      <c r="P62" s="5">
        <f>'orig. data'!P82</f>
        <v>842</v>
      </c>
      <c r="Q62" s="5">
        <f>'orig. data'!Q82</f>
        <v>3756</v>
      </c>
      <c r="R62" s="11">
        <f>'orig. data'!U82</f>
        <v>0.52429719</v>
      </c>
      <c r="S62" s="9"/>
      <c r="T62" s="11">
        <f>'orig. data'!AD82</f>
        <v>0.003296645</v>
      </c>
    </row>
    <row r="63" spans="1:20" ht="12.75">
      <c r="A63" s="37" t="str">
        <f ca="1" t="shared" si="0"/>
        <v>BW Island Lake (1,2)</v>
      </c>
      <c r="B63" t="s">
        <v>257</v>
      </c>
      <c r="C63">
        <f>'orig. data'!AH83</f>
        <v>1</v>
      </c>
      <c r="D63">
        <f>'orig. data'!AI83</f>
        <v>2</v>
      </c>
      <c r="E63">
        <f ca="1">IF(CELL("contents",F63)="s","s",IF(CELL("contents",G63)="s","s",IF(CELL("contents",'orig. data'!AJ83)="t","t","")))</f>
      </c>
      <c r="F63" t="str">
        <f>'orig. data'!AK83</f>
        <v> </v>
      </c>
      <c r="G63" t="str">
        <f>'orig. data'!AL83</f>
        <v> </v>
      </c>
      <c r="H63" s="23">
        <f>'orig. data'!D$18</f>
        <v>0.224191205</v>
      </c>
      <c r="I63" s="3">
        <f>'orig. data'!D83</f>
        <v>0.169424103</v>
      </c>
      <c r="J63" s="3">
        <f>'orig. data'!R83</f>
        <v>0.1746685</v>
      </c>
      <c r="K63" s="23">
        <f>'orig. data'!R$18</f>
        <v>0.243492094</v>
      </c>
      <c r="L63" s="5">
        <f>'orig. data'!B83</f>
        <v>717</v>
      </c>
      <c r="M63" s="5">
        <f>'orig. data'!C83</f>
        <v>4672</v>
      </c>
      <c r="N63" s="11">
        <f>'orig. data'!G83</f>
        <v>2.53E-06</v>
      </c>
      <c r="O63" s="9"/>
      <c r="P63" s="5">
        <f>'orig. data'!P83</f>
        <v>850</v>
      </c>
      <c r="Q63" s="5">
        <f>'orig. data'!Q83</f>
        <v>5243</v>
      </c>
      <c r="R63" s="11">
        <f>'orig. data'!U83</f>
        <v>3.75E-09</v>
      </c>
      <c r="S63" s="9"/>
      <c r="T63" s="11">
        <f>'orig. data'!AD83</f>
        <v>0.671426666</v>
      </c>
    </row>
    <row r="64" spans="1:20" ht="12.75">
      <c r="A64" s="37" t="str">
        <f ca="1" t="shared" si="0"/>
        <v>BW Sha/York/Split/War (1,2,t)</v>
      </c>
      <c r="B64" t="s">
        <v>231</v>
      </c>
      <c r="C64">
        <f>'orig. data'!AH84</f>
        <v>1</v>
      </c>
      <c r="D64">
        <f>'orig. data'!AI84</f>
        <v>2</v>
      </c>
      <c r="E64" t="str">
        <f ca="1">IF(CELL("contents",F64)="s","s",IF(CELL("contents",G64)="s","s",IF(CELL("contents",'orig. data'!AJ84)="t","t","")))</f>
        <v>t</v>
      </c>
      <c r="F64" t="str">
        <f>'orig. data'!AK84</f>
        <v> </v>
      </c>
      <c r="G64" t="str">
        <f>'orig. data'!AL84</f>
        <v> </v>
      </c>
      <c r="H64" s="23">
        <f>'orig. data'!D$18</f>
        <v>0.224191205</v>
      </c>
      <c r="I64" s="3">
        <f>'orig. data'!D84</f>
        <v>0.362234856</v>
      </c>
      <c r="J64" s="3">
        <f>'orig. data'!R84</f>
        <v>0.305411672</v>
      </c>
      <c r="K64" s="23">
        <f>'orig. data'!R$18</f>
        <v>0.243492094</v>
      </c>
      <c r="L64" s="5">
        <f>'orig. data'!B84</f>
        <v>715</v>
      </c>
      <c r="M64" s="5">
        <f>'orig. data'!C84</f>
        <v>2087</v>
      </c>
      <c r="N64" s="11">
        <f>'orig. data'!G84</f>
        <v>6.86E-16</v>
      </c>
      <c r="O64" s="9"/>
      <c r="P64" s="5">
        <f>'orig. data'!P84</f>
        <v>695</v>
      </c>
      <c r="Q64" s="5">
        <f>'orig. data'!Q84</f>
        <v>2423</v>
      </c>
      <c r="R64" s="11">
        <f>'orig. data'!U84</f>
        <v>0.000227732</v>
      </c>
      <c r="S64" s="9"/>
      <c r="T64" s="11">
        <f>'orig. data'!AD84</f>
        <v>0.020287951</v>
      </c>
    </row>
    <row r="65" spans="1:20" ht="12.75">
      <c r="A65" s="37" t="str">
        <f ca="1" t="shared" si="0"/>
        <v>BW Nelson House (1,2,t)</v>
      </c>
      <c r="B65" t="s">
        <v>349</v>
      </c>
      <c r="C65">
        <f>'orig. data'!AH85</f>
        <v>1</v>
      </c>
      <c r="D65">
        <f>'orig. data'!AI85</f>
        <v>2</v>
      </c>
      <c r="E65" t="str">
        <f ca="1">IF(CELL("contents",F65)="s","s",IF(CELL("contents",G65)="s","s",IF(CELL("contents",'orig. data'!AJ85)="t","t","")))</f>
        <v>t</v>
      </c>
      <c r="F65" t="str">
        <f>'orig. data'!AK85</f>
        <v> </v>
      </c>
      <c r="G65" t="str">
        <f>'orig. data'!AL85</f>
        <v> </v>
      </c>
      <c r="H65" s="23">
        <f>'orig. data'!D$18</f>
        <v>0.224191205</v>
      </c>
      <c r="I65" s="3">
        <f>'orig. data'!D85</f>
        <v>0.443704796</v>
      </c>
      <c r="J65" s="3">
        <f>'orig. data'!R85</f>
        <v>0.352940255</v>
      </c>
      <c r="K65" s="23">
        <f>'orig. data'!R$18</f>
        <v>0.243492094</v>
      </c>
      <c r="L65" s="5">
        <f>'orig. data'!B85</f>
        <v>603</v>
      </c>
      <c r="M65" s="5">
        <f>'orig. data'!C85</f>
        <v>1421</v>
      </c>
      <c r="N65" s="11">
        <f>'orig. data'!G85</f>
        <v>2.24E-28</v>
      </c>
      <c r="O65" s="9"/>
      <c r="P65" s="5">
        <f>'orig. data'!P85</f>
        <v>529</v>
      </c>
      <c r="Q65" s="5">
        <f>'orig. data'!Q85</f>
        <v>1632</v>
      </c>
      <c r="R65" s="11">
        <f>'orig. data'!U85</f>
        <v>9.28E-09</v>
      </c>
      <c r="S65" s="9"/>
      <c r="T65" s="11">
        <f>'orig. data'!AD85</f>
        <v>0.003548369</v>
      </c>
    </row>
    <row r="66" spans="1:20" ht="12.75">
      <c r="A66" s="37"/>
      <c r="H66" s="23"/>
      <c r="I66" s="3"/>
      <c r="J66" s="3"/>
      <c r="K66" s="23"/>
      <c r="L66" s="5"/>
      <c r="M66" s="5"/>
      <c r="N66" s="11"/>
      <c r="O66" s="9"/>
      <c r="P66" s="5"/>
      <c r="Q66" s="5"/>
      <c r="R66" s="11"/>
      <c r="S66" s="9"/>
      <c r="T66" s="11"/>
    </row>
    <row r="67" spans="1:20" ht="12.75">
      <c r="A67" s="37" t="str">
        <f ca="1" t="shared" si="0"/>
        <v>Fort Garry S (1,2,t)</v>
      </c>
      <c r="B67" t="s">
        <v>258</v>
      </c>
      <c r="C67">
        <f>'orig. data'!AH86</f>
        <v>1</v>
      </c>
      <c r="D67">
        <f>'orig. data'!AI86</f>
        <v>2</v>
      </c>
      <c r="E67" t="str">
        <f ca="1">IF(CELL("contents",F67)="s","s",IF(CELL("contents",G67)="s","s",IF(CELL("contents",'orig. data'!AJ86)="t","t","")))</f>
        <v>t</v>
      </c>
      <c r="F67" t="str">
        <f>'orig. data'!AK86</f>
        <v> </v>
      </c>
      <c r="G67" t="str">
        <f>'orig. data'!AL86</f>
        <v> </v>
      </c>
      <c r="H67" s="23">
        <f>'orig. data'!D$18</f>
        <v>0.224191205</v>
      </c>
      <c r="I67" s="3">
        <f>'orig. data'!D86</f>
        <v>0.188834258</v>
      </c>
      <c r="J67" s="3">
        <f>'orig. data'!R86</f>
        <v>0.212006754</v>
      </c>
      <c r="K67" s="23">
        <f>'orig. data'!R$18</f>
        <v>0.243492094</v>
      </c>
      <c r="L67" s="5">
        <f>'orig. data'!B86</f>
        <v>6343</v>
      </c>
      <c r="M67" s="5">
        <f>'orig. data'!C86</f>
        <v>33151</v>
      </c>
      <c r="N67" s="11">
        <f>'orig. data'!G86</f>
        <v>0.000136426</v>
      </c>
      <c r="O67" s="9"/>
      <c r="P67" s="5">
        <f>'orig. data'!P86</f>
        <v>7321</v>
      </c>
      <c r="Q67" s="5">
        <f>'orig. data'!Q86</f>
        <v>34530</v>
      </c>
      <c r="R67" s="11">
        <f>'orig. data'!U86</f>
        <v>0.00108132</v>
      </c>
      <c r="S67" s="9"/>
      <c r="T67" s="11">
        <f>'orig. data'!AD86</f>
        <v>0.016375141</v>
      </c>
    </row>
    <row r="68" spans="1:20" ht="12.75">
      <c r="A68" s="37" t="str">
        <f ca="1" t="shared" si="0"/>
        <v>Fort Garry N (1,2)</v>
      </c>
      <c r="B68" t="s">
        <v>259</v>
      </c>
      <c r="C68">
        <f>'orig. data'!AH87</f>
        <v>1</v>
      </c>
      <c r="D68">
        <f>'orig. data'!AI87</f>
        <v>2</v>
      </c>
      <c r="E68">
        <f ca="1">IF(CELL("contents",F68)="s","s",IF(CELL("contents",G68)="s","s",IF(CELL("contents",'orig. data'!AJ87)="t","t","")))</f>
      </c>
      <c r="F68" t="str">
        <f>'orig. data'!AK87</f>
        <v> </v>
      </c>
      <c r="G68" t="str">
        <f>'orig. data'!AL87</f>
        <v> </v>
      </c>
      <c r="H68" s="23">
        <f>'orig. data'!D$18</f>
        <v>0.224191205</v>
      </c>
      <c r="I68" s="3">
        <f>'orig. data'!D87</f>
        <v>0.194816884</v>
      </c>
      <c r="J68" s="3">
        <f>'orig. data'!R87</f>
        <v>0.211115936</v>
      </c>
      <c r="K68" s="23">
        <f>'orig. data'!R$18</f>
        <v>0.243492094</v>
      </c>
      <c r="L68" s="5">
        <f>'orig. data'!B87</f>
        <v>4650</v>
      </c>
      <c r="M68" s="5">
        <f>'orig. data'!C87</f>
        <v>23822</v>
      </c>
      <c r="N68" s="11">
        <f>'orig. data'!G87</f>
        <v>0.001977237</v>
      </c>
      <c r="O68" s="9"/>
      <c r="P68" s="5">
        <f>'orig. data'!P87</f>
        <v>5481</v>
      </c>
      <c r="Q68" s="5">
        <f>'orig. data'!Q87</f>
        <v>26239</v>
      </c>
      <c r="R68" s="11">
        <f>'orig. data'!U87</f>
        <v>0.000822881</v>
      </c>
      <c r="S68" s="9"/>
      <c r="T68" s="11">
        <f>'orig. data'!AD87</f>
        <v>0.099951965</v>
      </c>
    </row>
    <row r="69" spans="1:20" ht="12.75">
      <c r="A69" s="37"/>
      <c r="H69" s="23"/>
      <c r="I69" s="3"/>
      <c r="J69" s="3"/>
      <c r="K69" s="23"/>
      <c r="L69" s="5"/>
      <c r="M69" s="5"/>
      <c r="N69" s="11"/>
      <c r="O69" s="9"/>
      <c r="P69" s="5"/>
      <c r="Q69" s="5"/>
      <c r="R69" s="11"/>
      <c r="S69" s="9"/>
      <c r="T69" s="11"/>
    </row>
    <row r="70" spans="1:20" ht="12.75">
      <c r="A70" s="37" t="str">
        <f aca="true" ca="1" t="shared" si="1" ref="A70:A105">CONCATENATE(B70)&amp;(IF((CELL("contents",C70)=1)*AND((CELL("contents",D70))=2)*AND((CELL("contents",E70))&lt;&gt;"")," (1,2,"&amp;CELL("contents",E70)&amp;")",(IF((CELL("contents",C70)=1)*OR((CELL("contents",D70))=2)," (1,2)",(IF((CELL("contents",C70)=1)*OR((CELL("contents",E70))&lt;&gt;"")," (1,"&amp;CELL("contents",E70)&amp;")",(IF((CELL("contents",D70)=2)*OR((CELL("contents",E70))&lt;&gt;"")," (2,"&amp;CELL("contents",E70)&amp;")",(IF((CELL("contents",C70))=1," (1)",(IF((CELL("contents",D70)=2)," (2)",(IF((CELL("contents",E70)&lt;&gt;"")," ("&amp;CELL("contents",E70)&amp;")",""))))))))))))))</f>
        <v>Assiniboine South (t)</v>
      </c>
      <c r="B70" t="s">
        <v>151</v>
      </c>
      <c r="C70" t="str">
        <f>'orig. data'!AH88</f>
        <v> </v>
      </c>
      <c r="D70" t="str">
        <f>'orig. data'!AI88</f>
        <v> </v>
      </c>
      <c r="E70" t="str">
        <f ca="1">IF(CELL("contents",F70)="s","s",IF(CELL("contents",G70)="s","s",IF(CELL("contents",'orig. data'!AJ88)="t","t","")))</f>
        <v>t</v>
      </c>
      <c r="F70" t="str">
        <f>'orig. data'!AK88</f>
        <v> </v>
      </c>
      <c r="G70" t="str">
        <f>'orig. data'!AL88</f>
        <v> </v>
      </c>
      <c r="H70" s="23">
        <f>'orig. data'!D$18</f>
        <v>0.224191205</v>
      </c>
      <c r="I70" s="3">
        <f>'orig. data'!D88</f>
        <v>0.228917913</v>
      </c>
      <c r="J70" s="3">
        <f>'orig. data'!R88</f>
        <v>0.25492709</v>
      </c>
      <c r="K70" s="23">
        <f>'orig. data'!R$18</f>
        <v>0.243492094</v>
      </c>
      <c r="L70" s="5">
        <f>'orig. data'!B88</f>
        <v>7679</v>
      </c>
      <c r="M70" s="5">
        <f>'orig. data'!C88</f>
        <v>34126</v>
      </c>
      <c r="N70" s="11">
        <f>'orig. data'!G88</f>
        <v>0.634556281</v>
      </c>
      <c r="O70" s="9"/>
      <c r="P70" s="5">
        <f>'orig. data'!P88</f>
        <v>8881</v>
      </c>
      <c r="Q70" s="5">
        <f>'orig. data'!Q88</f>
        <v>35667</v>
      </c>
      <c r="R70" s="11">
        <f>'orig. data'!U88</f>
        <v>0.367678548</v>
      </c>
      <c r="S70" s="9"/>
      <c r="T70" s="11">
        <f>'orig. data'!AD88</f>
        <v>0.020161462</v>
      </c>
    </row>
    <row r="71" spans="1:20" ht="12.75">
      <c r="A71" s="37"/>
      <c r="H71" s="23"/>
      <c r="I71" s="3"/>
      <c r="J71" s="3"/>
      <c r="K71" s="23"/>
      <c r="L71" s="5"/>
      <c r="M71" s="5"/>
      <c r="N71" s="11"/>
      <c r="O71" s="9"/>
      <c r="P71" s="5"/>
      <c r="Q71" s="5"/>
      <c r="R71" s="11"/>
      <c r="S71" s="9"/>
      <c r="T71" s="11"/>
    </row>
    <row r="72" spans="1:20" ht="12.75">
      <c r="A72" s="37" t="str">
        <f ca="1" t="shared" si="1"/>
        <v>St. Boniface E</v>
      </c>
      <c r="B72" t="s">
        <v>260</v>
      </c>
      <c r="C72" t="str">
        <f>'orig. data'!AH89</f>
        <v> </v>
      </c>
      <c r="D72" t="str">
        <f>'orig. data'!AI89</f>
        <v> </v>
      </c>
      <c r="E72">
        <f ca="1">IF(CELL("contents",F72)="s","s",IF(CELL("contents",G72)="s","s",IF(CELL("contents",'orig. data'!AJ89)="t","t","")))</f>
      </c>
      <c r="F72" t="str">
        <f>'orig. data'!AK89</f>
        <v> </v>
      </c>
      <c r="G72" t="str">
        <f>'orig. data'!AL89</f>
        <v> </v>
      </c>
      <c r="H72" s="23">
        <f>'orig. data'!D$18</f>
        <v>0.224191205</v>
      </c>
      <c r="I72" s="3">
        <f>'orig. data'!D89</f>
        <v>0.226914285</v>
      </c>
      <c r="J72" s="3">
        <f>'orig. data'!R89</f>
        <v>0.237462976</v>
      </c>
      <c r="K72" s="23">
        <f>'orig. data'!R$18</f>
        <v>0.243492094</v>
      </c>
      <c r="L72" s="5">
        <f>'orig. data'!B89</f>
        <v>6365</v>
      </c>
      <c r="M72" s="5">
        <f>'orig. data'!C89</f>
        <v>27596</v>
      </c>
      <c r="N72" s="11">
        <f>'orig. data'!G89</f>
        <v>0.788112233</v>
      </c>
      <c r="O72" s="9"/>
      <c r="P72" s="5">
        <f>'orig. data'!P89</f>
        <v>7293</v>
      </c>
      <c r="Q72" s="5">
        <f>'orig. data'!Q89</f>
        <v>30256</v>
      </c>
      <c r="R72" s="11">
        <f>'orig. data'!U89</f>
        <v>0.474323324</v>
      </c>
      <c r="S72" s="9"/>
      <c r="T72" s="11">
        <f>'orig. data'!AD89</f>
        <v>0.345824981</v>
      </c>
    </row>
    <row r="73" spans="1:20" ht="12.75">
      <c r="A73" s="37" t="str">
        <f ca="1" t="shared" si="1"/>
        <v>St. Boniface W (1,2)</v>
      </c>
      <c r="B73" t="s">
        <v>209</v>
      </c>
      <c r="C73">
        <f>'orig. data'!AH90</f>
        <v>1</v>
      </c>
      <c r="D73">
        <f>'orig. data'!AI90</f>
        <v>2</v>
      </c>
      <c r="E73">
        <f ca="1">IF(CELL("contents",F73)="s","s",IF(CELL("contents",G73)="s","s",IF(CELL("contents",'orig. data'!AJ90)="t","t","")))</f>
      </c>
      <c r="F73" t="str">
        <f>'orig. data'!AK90</f>
        <v> </v>
      </c>
      <c r="G73" t="str">
        <f>'orig. data'!AL90</f>
        <v> </v>
      </c>
      <c r="H73" s="23">
        <f>'orig. data'!D$18</f>
        <v>0.224191205</v>
      </c>
      <c r="I73" s="3">
        <f>'orig. data'!D90</f>
        <v>0.26410718</v>
      </c>
      <c r="J73" s="3">
        <f>'orig. data'!R90</f>
        <v>0.278826321</v>
      </c>
      <c r="K73" s="23">
        <f>'orig. data'!R$18</f>
        <v>0.243492094</v>
      </c>
      <c r="L73" s="5">
        <f>'orig. data'!B90</f>
        <v>3985</v>
      </c>
      <c r="M73" s="5">
        <f>'orig. data'!C90</f>
        <v>14928</v>
      </c>
      <c r="N73" s="11">
        <f>'orig. data'!G90</f>
        <v>0.000290958</v>
      </c>
      <c r="O73" s="9"/>
      <c r="P73" s="5">
        <f>'orig. data'!P90</f>
        <v>4309</v>
      </c>
      <c r="Q73" s="5">
        <f>'orig. data'!Q90</f>
        <v>15094</v>
      </c>
      <c r="R73" s="11">
        <f>'orig. data'!U90</f>
        <v>0.0041563</v>
      </c>
      <c r="S73" s="9"/>
      <c r="T73" s="11">
        <f>'orig. data'!AD90</f>
        <v>0.267589122</v>
      </c>
    </row>
    <row r="74" spans="1:20" ht="12.75">
      <c r="A74" s="37"/>
      <c r="H74" s="23"/>
      <c r="I74" s="3"/>
      <c r="J74" s="3"/>
      <c r="K74" s="23"/>
      <c r="L74" s="5"/>
      <c r="M74" s="5"/>
      <c r="N74" s="11"/>
      <c r="O74" s="9"/>
      <c r="P74" s="5"/>
      <c r="Q74" s="5"/>
      <c r="R74" s="11"/>
      <c r="S74" s="9"/>
      <c r="T74" s="11"/>
    </row>
    <row r="75" spans="1:20" ht="12.75">
      <c r="A75" s="37" t="str">
        <f ca="1" t="shared" si="1"/>
        <v>St. Vital S</v>
      </c>
      <c r="B75" t="s">
        <v>268</v>
      </c>
      <c r="C75" t="str">
        <f>'orig. data'!AH91</f>
        <v> </v>
      </c>
      <c r="D75" t="str">
        <f>'orig. data'!AI91</f>
        <v> </v>
      </c>
      <c r="E75">
        <f ca="1">IF(CELL("contents",F75)="s","s",IF(CELL("contents",G75)="s","s",IF(CELL("contents",'orig. data'!AJ91)="t","t","")))</f>
      </c>
      <c r="F75" t="str">
        <f>'orig. data'!AK91</f>
        <v> </v>
      </c>
      <c r="G75" t="str">
        <f>'orig. data'!AL91</f>
        <v> </v>
      </c>
      <c r="H75" s="23">
        <f>'orig. data'!D$18</f>
        <v>0.224191205</v>
      </c>
      <c r="I75" s="3">
        <f>'orig. data'!D91</f>
        <v>0.210597974</v>
      </c>
      <c r="J75" s="3">
        <f>'orig. data'!R91</f>
        <v>0.230633676</v>
      </c>
      <c r="K75" s="23">
        <f>'orig. data'!R$18</f>
        <v>0.243492094</v>
      </c>
      <c r="L75" s="5">
        <f>'orig. data'!B91</f>
        <v>6306</v>
      </c>
      <c r="M75" s="5">
        <f>'orig. data'!C91</f>
        <v>29751</v>
      </c>
      <c r="N75" s="11">
        <f>'orig. data'!G91</f>
        <v>0.163953184</v>
      </c>
      <c r="O75" s="9"/>
      <c r="P75" s="5">
        <f>'orig. data'!P91</f>
        <v>7223</v>
      </c>
      <c r="Q75" s="5">
        <f>'orig. data'!Q91</f>
        <v>31611</v>
      </c>
      <c r="R75" s="11">
        <f>'orig. data'!U91</f>
        <v>0.168690768</v>
      </c>
      <c r="S75" s="9"/>
      <c r="T75" s="11">
        <f>'orig. data'!AD91</f>
        <v>0.058779785</v>
      </c>
    </row>
    <row r="76" spans="1:20" ht="12.75">
      <c r="A76" s="37" t="str">
        <f ca="1" t="shared" si="1"/>
        <v>St. Vital N</v>
      </c>
      <c r="B76" t="s">
        <v>267</v>
      </c>
      <c r="C76" t="str">
        <f>'orig. data'!AH92</f>
        <v> </v>
      </c>
      <c r="D76" t="str">
        <f>'orig. data'!AI92</f>
        <v> </v>
      </c>
      <c r="E76">
        <f ca="1">IF(CELL("contents",F76)="s","s",IF(CELL("contents",G76)="s","s",IF(CELL("contents",'orig. data'!AJ92)="t","t","")))</f>
      </c>
      <c r="F76" t="str">
        <f>'orig. data'!AK92</f>
        <v> </v>
      </c>
      <c r="G76" t="str">
        <f>'orig. data'!AL92</f>
        <v> </v>
      </c>
      <c r="H76" s="23">
        <f>'orig. data'!D$18</f>
        <v>0.224191205</v>
      </c>
      <c r="I76" s="3">
        <f>'orig. data'!D92</f>
        <v>0.248891302</v>
      </c>
      <c r="J76" s="3">
        <f>'orig. data'!R92</f>
        <v>0.26347018</v>
      </c>
      <c r="K76" s="23">
        <f>'orig. data'!R$18</f>
        <v>0.243492094</v>
      </c>
      <c r="L76" s="5">
        <f>'orig. data'!B92</f>
        <v>6589</v>
      </c>
      <c r="M76" s="5">
        <f>'orig. data'!C92</f>
        <v>25816</v>
      </c>
      <c r="N76" s="11">
        <f>'orig. data'!G92</f>
        <v>0.017972594</v>
      </c>
      <c r="O76" s="9"/>
      <c r="P76" s="5">
        <f>'orig. data'!P92</f>
        <v>7075</v>
      </c>
      <c r="Q76" s="5">
        <f>'orig. data'!Q92</f>
        <v>25747</v>
      </c>
      <c r="R76" s="11">
        <f>'orig. data'!U92</f>
        <v>0.100894316</v>
      </c>
      <c r="S76" s="9"/>
      <c r="T76" s="11">
        <f>'orig. data'!AD92</f>
        <v>0.226111689</v>
      </c>
    </row>
    <row r="77" spans="1:20" ht="12.75">
      <c r="A77" s="37"/>
      <c r="H77" s="23"/>
      <c r="I77" s="3"/>
      <c r="J77" s="3"/>
      <c r="K77" s="23"/>
      <c r="L77" s="5"/>
      <c r="M77" s="5"/>
      <c r="N77" s="11"/>
      <c r="O77" s="9"/>
      <c r="P77" s="5"/>
      <c r="Q77" s="5"/>
      <c r="R77" s="11"/>
      <c r="S77" s="9"/>
      <c r="T77" s="11"/>
    </row>
    <row r="78" spans="1:20" ht="12.75">
      <c r="A78" s="37" t="str">
        <f ca="1" t="shared" si="1"/>
        <v>Transcona (t)</v>
      </c>
      <c r="B78" t="s">
        <v>156</v>
      </c>
      <c r="C78" t="str">
        <f>'orig. data'!AH93</f>
        <v> </v>
      </c>
      <c r="D78" t="str">
        <f>'orig. data'!AI93</f>
        <v> </v>
      </c>
      <c r="E78" t="str">
        <f ca="1">IF(CELL("contents",F78)="s","s",IF(CELL("contents",G78)="s","s",IF(CELL("contents",'orig. data'!AJ93)="t","t","")))</f>
        <v>t</v>
      </c>
      <c r="F78" t="str">
        <f>'orig. data'!AK93</f>
        <v> </v>
      </c>
      <c r="G78" t="str">
        <f>'orig. data'!AL93</f>
        <v> </v>
      </c>
      <c r="H78" s="23">
        <f>'orig. data'!D$18</f>
        <v>0.224191205</v>
      </c>
      <c r="I78" s="3">
        <f>'orig. data'!D93</f>
        <v>0.242912424</v>
      </c>
      <c r="J78" s="3">
        <f>'orig. data'!R93</f>
        <v>0.272096759</v>
      </c>
      <c r="K78" s="23">
        <f>'orig. data'!R$18</f>
        <v>0.243492094</v>
      </c>
      <c r="L78" s="5">
        <f>'orig. data'!B93</f>
        <v>7540</v>
      </c>
      <c r="M78" s="5">
        <f>'orig. data'!C93</f>
        <v>30461</v>
      </c>
      <c r="N78" s="11">
        <f>'orig. data'!G93</f>
        <v>0.071173227</v>
      </c>
      <c r="O78" s="9"/>
      <c r="P78" s="5">
        <f>'orig. data'!P93</f>
        <v>8492</v>
      </c>
      <c r="Q78" s="5">
        <f>'orig. data'!Q93</f>
        <v>30574</v>
      </c>
      <c r="R78" s="11">
        <f>'orig. data'!U93</f>
        <v>0.017908153</v>
      </c>
      <c r="S78" s="9"/>
      <c r="T78" s="11">
        <f>'orig. data'!AD93</f>
        <v>0.016615053</v>
      </c>
    </row>
    <row r="79" spans="1:20" ht="12.75">
      <c r="A79" s="37"/>
      <c r="H79" s="23"/>
      <c r="I79" s="3"/>
      <c r="J79" s="3"/>
      <c r="K79" s="23"/>
      <c r="L79" s="5"/>
      <c r="M79" s="5"/>
      <c r="N79" s="11"/>
      <c r="O79" s="9"/>
      <c r="P79" s="5"/>
      <c r="Q79" s="5"/>
      <c r="R79" s="11"/>
      <c r="S79" s="9"/>
      <c r="T79" s="11"/>
    </row>
    <row r="80" spans="1:20" ht="12.75">
      <c r="A80" s="37" t="str">
        <f ca="1" t="shared" si="1"/>
        <v>River Heights W (t)</v>
      </c>
      <c r="B80" t="s">
        <v>230</v>
      </c>
      <c r="C80" t="str">
        <f>'orig. data'!AH94</f>
        <v> </v>
      </c>
      <c r="D80" t="str">
        <f>'orig. data'!AI94</f>
        <v> </v>
      </c>
      <c r="E80" t="str">
        <f ca="1">IF(CELL("contents",F80)="s","s",IF(CELL("contents",G80)="s","s",IF(CELL("contents",'orig. data'!AJ94)="t","t","")))</f>
        <v>t</v>
      </c>
      <c r="F80" t="str">
        <f>'orig. data'!AK94</f>
        <v> </v>
      </c>
      <c r="G80" t="str">
        <f>'orig. data'!AL94</f>
        <v> </v>
      </c>
      <c r="H80" s="23">
        <f>'orig. data'!D$18</f>
        <v>0.224191205</v>
      </c>
      <c r="I80" s="3">
        <f>'orig. data'!D94</f>
        <v>0.238154485</v>
      </c>
      <c r="J80" s="3">
        <f>'orig. data'!R94</f>
        <v>0.264605576</v>
      </c>
      <c r="K80" s="23">
        <f>'orig. data'!R$18</f>
        <v>0.243492094</v>
      </c>
      <c r="L80" s="5">
        <f>'orig. data'!B94</f>
        <v>8359</v>
      </c>
      <c r="M80" s="5">
        <f>'orig. data'!C94</f>
        <v>34054</v>
      </c>
      <c r="N80" s="11">
        <f>'orig. data'!G94</f>
        <v>0.164927275</v>
      </c>
      <c r="O80" s="9"/>
      <c r="P80" s="5">
        <f>'orig. data'!P94</f>
        <v>9133</v>
      </c>
      <c r="Q80" s="5">
        <f>'orig. data'!Q94</f>
        <v>34107</v>
      </c>
      <c r="R80" s="11">
        <f>'orig. data'!U94</f>
        <v>0.077922623</v>
      </c>
      <c r="S80" s="9"/>
      <c r="T80" s="11">
        <f>'orig. data'!AD94</f>
        <v>0.021609951</v>
      </c>
    </row>
    <row r="81" spans="1:20" ht="12.75">
      <c r="A81" s="37" t="str">
        <f ca="1" t="shared" si="1"/>
        <v>River Heights E (1,2)</v>
      </c>
      <c r="B81" t="s">
        <v>210</v>
      </c>
      <c r="C81">
        <f>'orig. data'!AH95</f>
        <v>1</v>
      </c>
      <c r="D81">
        <f>'orig. data'!AI95</f>
        <v>2</v>
      </c>
      <c r="E81">
        <f ca="1">IF(CELL("contents",F81)="s","s",IF(CELL("contents",G81)="s","s",IF(CELL("contents",'orig. data'!AJ95)="t","t","")))</f>
      </c>
      <c r="F81" t="str">
        <f>'orig. data'!AK95</f>
        <v> </v>
      </c>
      <c r="G81" t="str">
        <f>'orig. data'!AL95</f>
        <v> </v>
      </c>
      <c r="H81" s="23">
        <f>'orig. data'!D$18</f>
        <v>0.224191205</v>
      </c>
      <c r="I81" s="3">
        <f>'orig. data'!D95</f>
        <v>0.262223205</v>
      </c>
      <c r="J81" s="3">
        <f>'orig. data'!R95</f>
        <v>0.28515548</v>
      </c>
      <c r="K81" s="23">
        <f>'orig. data'!R$18</f>
        <v>0.243492094</v>
      </c>
      <c r="L81" s="5">
        <f>'orig. data'!B95</f>
        <v>5758</v>
      </c>
      <c r="M81" s="5">
        <f>'orig. data'!C95</f>
        <v>21141</v>
      </c>
      <c r="N81" s="11">
        <f>'orig. data'!G95</f>
        <v>0.000416292</v>
      </c>
      <c r="O81" s="9"/>
      <c r="P81" s="5">
        <f>'orig. data'!P95</f>
        <v>6157</v>
      </c>
      <c r="Q81" s="5">
        <f>'orig. data'!Q95</f>
        <v>21017</v>
      </c>
      <c r="R81" s="11">
        <f>'orig. data'!U95</f>
        <v>0.000630721</v>
      </c>
      <c r="S81" s="9"/>
      <c r="T81" s="11">
        <f>'orig. data'!AD95</f>
        <v>0.077612156</v>
      </c>
    </row>
    <row r="82" spans="1:20" ht="12.75">
      <c r="A82" s="37"/>
      <c r="H82" s="23"/>
      <c r="I82" s="3"/>
      <c r="J82" s="3"/>
      <c r="K82" s="23"/>
      <c r="L82" s="5"/>
      <c r="M82" s="5"/>
      <c r="N82" s="11"/>
      <c r="O82" s="9"/>
      <c r="P82" s="5"/>
      <c r="Q82" s="5"/>
      <c r="R82" s="11"/>
      <c r="S82" s="9"/>
      <c r="T82" s="11"/>
    </row>
    <row r="83" spans="1:20" ht="12.75">
      <c r="A83" s="37" t="str">
        <f ca="1" t="shared" si="1"/>
        <v>River East N (1,2,t)</v>
      </c>
      <c r="B83" t="s">
        <v>238</v>
      </c>
      <c r="C83">
        <f>'orig. data'!AH96</f>
        <v>1</v>
      </c>
      <c r="D83">
        <f>'orig. data'!AI96</f>
        <v>2</v>
      </c>
      <c r="E83" t="str">
        <f ca="1">IF(CELL("contents",F83)="s","s",IF(CELL("contents",G83)="s","s",IF(CELL("contents",'orig. data'!AJ96)="t","t","")))</f>
        <v>t</v>
      </c>
      <c r="F83" t="str">
        <f>'orig. data'!AK96</f>
        <v> </v>
      </c>
      <c r="G83" t="str">
        <f>'orig. data'!AL96</f>
        <v> </v>
      </c>
      <c r="H83" s="23">
        <f>'orig. data'!D$18</f>
        <v>0.224191205</v>
      </c>
      <c r="I83" s="3">
        <f>'orig. data'!D96</f>
        <v>0.18725371</v>
      </c>
      <c r="J83" s="3">
        <f>'orig. data'!R96</f>
        <v>0.211099348</v>
      </c>
      <c r="K83" s="23">
        <f>'orig. data'!R$18</f>
        <v>0.243492094</v>
      </c>
      <c r="L83" s="5">
        <f>'orig. data'!B96</f>
        <v>1211</v>
      </c>
      <c r="M83" s="5">
        <f>'orig. data'!C96</f>
        <v>6333</v>
      </c>
      <c r="N83" s="11">
        <f>'orig. data'!G96</f>
        <v>0.000761628</v>
      </c>
      <c r="O83" s="9"/>
      <c r="P83" s="5">
        <f>'orig. data'!P96</f>
        <v>1798</v>
      </c>
      <c r="Q83" s="5">
        <f>'orig. data'!Q96</f>
        <v>8346</v>
      </c>
      <c r="R83" s="11">
        <f>'orig. data'!U96</f>
        <v>0.002982406</v>
      </c>
      <c r="S83" s="9"/>
      <c r="T83" s="11">
        <f>'orig. data'!AD96</f>
        <v>0.049249051</v>
      </c>
    </row>
    <row r="84" spans="1:20" ht="12.75">
      <c r="A84" s="37" t="str">
        <f ca="1" t="shared" si="1"/>
        <v>River East E (t)</v>
      </c>
      <c r="B84" t="s">
        <v>237</v>
      </c>
      <c r="C84" t="str">
        <f>'orig. data'!AH97</f>
        <v> </v>
      </c>
      <c r="D84" t="str">
        <f>'orig. data'!AI97</f>
        <v> </v>
      </c>
      <c r="E84" t="str">
        <f ca="1">IF(CELL("contents",F84)="s","s",IF(CELL("contents",G84)="s","s",IF(CELL("contents",'orig. data'!AJ97)="t","t","")))</f>
        <v>t</v>
      </c>
      <c r="F84" t="str">
        <f>'orig. data'!AK97</f>
        <v> </v>
      </c>
      <c r="G84" t="str">
        <f>'orig. data'!AL97</f>
        <v> </v>
      </c>
      <c r="H84" s="23">
        <f>'orig. data'!D$18</f>
        <v>0.224191205</v>
      </c>
      <c r="I84" s="3">
        <f>'orig. data'!D97</f>
        <v>0.224435469</v>
      </c>
      <c r="J84" s="3">
        <f>'orig. data'!R97</f>
        <v>0.24715779</v>
      </c>
      <c r="K84" s="23">
        <f>'orig. data'!R$18</f>
        <v>0.243492094</v>
      </c>
      <c r="L84" s="5">
        <f>'orig. data'!B97</f>
        <v>5535</v>
      </c>
      <c r="M84" s="5">
        <f>'orig. data'!C97</f>
        <v>24585</v>
      </c>
      <c r="N84" s="11">
        <f>'orig. data'!G97</f>
        <v>0.980736769</v>
      </c>
      <c r="O84" s="9"/>
      <c r="P84" s="5">
        <f>'orig. data'!P97</f>
        <v>6412</v>
      </c>
      <c r="Q84" s="5">
        <f>'orig. data'!Q97</f>
        <v>25875</v>
      </c>
      <c r="R84" s="11">
        <f>'orig. data'!U97</f>
        <v>0.85407711</v>
      </c>
      <c r="S84" s="9"/>
      <c r="T84" s="11">
        <f>'orig. data'!AD97</f>
        <v>0.046331996</v>
      </c>
    </row>
    <row r="85" spans="1:20" ht="12.75">
      <c r="A85" s="37" t="str">
        <f ca="1" t="shared" si="1"/>
        <v>River East W (t)</v>
      </c>
      <c r="B85" t="s">
        <v>239</v>
      </c>
      <c r="C85" t="str">
        <f>'orig. data'!AH98</f>
        <v> </v>
      </c>
      <c r="D85" t="str">
        <f>'orig. data'!AI98</f>
        <v> </v>
      </c>
      <c r="E85" t="str">
        <f ca="1">IF(CELL("contents",F85)="s","s",IF(CELL("contents",G85)="s","s",IF(CELL("contents",'orig. data'!AJ98)="t","t","")))</f>
        <v>t</v>
      </c>
      <c r="F85" t="str">
        <f>'orig. data'!AK98</f>
        <v> </v>
      </c>
      <c r="G85" t="str">
        <f>'orig. data'!AL98</f>
        <v> </v>
      </c>
      <c r="H85" s="23">
        <f>'orig. data'!D$18</f>
        <v>0.224191205</v>
      </c>
      <c r="I85" s="3">
        <f>'orig. data'!D98</f>
        <v>0.224497928</v>
      </c>
      <c r="J85" s="3">
        <f>'orig. data'!R98</f>
        <v>0.245976697</v>
      </c>
      <c r="K85" s="23">
        <f>'orig. data'!R$18</f>
        <v>0.243492094</v>
      </c>
      <c r="L85" s="5">
        <f>'orig. data'!B98</f>
        <v>8451</v>
      </c>
      <c r="M85" s="5">
        <f>'orig. data'!C98</f>
        <v>36901</v>
      </c>
      <c r="N85" s="11">
        <f>'orig. data'!G98</f>
        <v>0.974964595</v>
      </c>
      <c r="O85" s="9"/>
      <c r="P85" s="5">
        <f>'orig. data'!P98</f>
        <v>9399</v>
      </c>
      <c r="Q85" s="5">
        <f>'orig. data'!Q98</f>
        <v>37078</v>
      </c>
      <c r="R85" s="11">
        <f>'orig. data'!U98</f>
        <v>0.937400249</v>
      </c>
      <c r="S85" s="9"/>
      <c r="T85" s="11">
        <f>'orig. data'!AD98</f>
        <v>0.046051952</v>
      </c>
    </row>
    <row r="86" spans="1:20" ht="12.75">
      <c r="A86" s="37" t="str">
        <f ca="1" t="shared" si="1"/>
        <v>River East S</v>
      </c>
      <c r="B86" t="s">
        <v>240</v>
      </c>
      <c r="C86" t="str">
        <f>'orig. data'!AH99</f>
        <v> </v>
      </c>
      <c r="D86" t="str">
        <f>'orig. data'!AI99</f>
        <v> </v>
      </c>
      <c r="E86">
        <f ca="1">IF(CELL("contents",F86)="s","s",IF(CELL("contents",G86)="s","s",IF(CELL("contents",'orig. data'!AJ99)="t","t","")))</f>
      </c>
      <c r="F86" t="str">
        <f>'orig. data'!AK99</f>
        <v> </v>
      </c>
      <c r="G86" t="str">
        <f>'orig. data'!AL99</f>
        <v> </v>
      </c>
      <c r="H86" s="23">
        <f>'orig. data'!D$18</f>
        <v>0.224191205</v>
      </c>
      <c r="I86" s="3">
        <f>'orig. data'!D99</f>
        <v>0.245147205</v>
      </c>
      <c r="J86" s="3">
        <f>'orig. data'!R99</f>
        <v>0.264643351</v>
      </c>
      <c r="K86" s="23">
        <f>'orig. data'!R$18</f>
        <v>0.243492094</v>
      </c>
      <c r="L86" s="5">
        <f>'orig. data'!B99</f>
        <v>4067</v>
      </c>
      <c r="M86" s="5">
        <f>'orig. data'!C99</f>
        <v>16175</v>
      </c>
      <c r="N86" s="11">
        <f>'orig. data'!G99</f>
        <v>0.051233966</v>
      </c>
      <c r="O86" s="9"/>
      <c r="P86" s="5">
        <f>'orig. data'!P99</f>
        <v>4564</v>
      </c>
      <c r="Q86" s="5">
        <f>'orig. data'!Q99</f>
        <v>16551</v>
      </c>
      <c r="R86" s="11">
        <f>'orig. data'!U99</f>
        <v>0.091982532</v>
      </c>
      <c r="S86" s="9"/>
      <c r="T86" s="11">
        <f>'orig. data'!AD99</f>
        <v>0.125113685</v>
      </c>
    </row>
    <row r="87" spans="1:20" ht="12.75">
      <c r="A87" s="37"/>
      <c r="H87" s="23"/>
      <c r="I87" s="3"/>
      <c r="J87" s="3"/>
      <c r="K87" s="23"/>
      <c r="L87" s="5"/>
      <c r="M87" s="5"/>
      <c r="N87" s="11"/>
      <c r="O87" s="9"/>
      <c r="P87" s="5"/>
      <c r="Q87" s="5"/>
      <c r="R87" s="11"/>
      <c r="S87" s="9"/>
      <c r="T87" s="11"/>
    </row>
    <row r="88" spans="1:20" ht="12.75">
      <c r="A88" s="37" t="str">
        <f ca="1" t="shared" si="1"/>
        <v>Seven Oaks N (t)</v>
      </c>
      <c r="B88" t="s">
        <v>168</v>
      </c>
      <c r="C88" t="str">
        <f>'orig. data'!AH100</f>
        <v> </v>
      </c>
      <c r="D88" t="str">
        <f>'orig. data'!AI100</f>
        <v> </v>
      </c>
      <c r="E88" t="str">
        <f ca="1">IF(CELL("contents",F88)="s","s",IF(CELL("contents",G88)="s","s",IF(CELL("contents",'orig. data'!AJ100)="t","t","")))</f>
        <v>t</v>
      </c>
      <c r="F88" t="str">
        <f>'orig. data'!AK100</f>
        <v> </v>
      </c>
      <c r="G88" t="str">
        <f>'orig. data'!AL100</f>
        <v> </v>
      </c>
      <c r="H88" s="23">
        <f>'orig. data'!D$18</f>
        <v>0.224191205</v>
      </c>
      <c r="I88" s="3">
        <f>'orig. data'!D100</f>
        <v>0.214319321</v>
      </c>
      <c r="J88" s="3">
        <f>'orig. data'!R100</f>
        <v>0.262266253</v>
      </c>
      <c r="K88" s="23">
        <f>'orig. data'!R$18</f>
        <v>0.243492094</v>
      </c>
      <c r="L88" s="5">
        <f>'orig. data'!B100</f>
        <v>735</v>
      </c>
      <c r="M88" s="5">
        <f>'orig. data'!C100</f>
        <v>3446</v>
      </c>
      <c r="N88" s="11">
        <f>'orig. data'!G100</f>
        <v>0.429921705</v>
      </c>
      <c r="O88" s="9"/>
      <c r="P88" s="5">
        <f>'orig. data'!P100</f>
        <v>1053</v>
      </c>
      <c r="Q88" s="5">
        <f>'orig. data'!Q100</f>
        <v>3981</v>
      </c>
      <c r="R88" s="11">
        <f>'orig. data'!U100</f>
        <v>0.203604058</v>
      </c>
      <c r="S88" s="9"/>
      <c r="T88" s="11">
        <f>'orig. data'!AD100</f>
        <v>0.002345093</v>
      </c>
    </row>
    <row r="89" spans="1:20" ht="12.75">
      <c r="A89" s="37" t="str">
        <f ca="1" t="shared" si="1"/>
        <v>Seven Oaks W (t)</v>
      </c>
      <c r="B89" t="s">
        <v>211</v>
      </c>
      <c r="C89" t="str">
        <f>'orig. data'!AH101</f>
        <v> </v>
      </c>
      <c r="D89" t="str">
        <f>'orig. data'!AI101</f>
        <v> </v>
      </c>
      <c r="E89" t="str">
        <f ca="1">IF(CELL("contents",F89)="s","s",IF(CELL("contents",G89)="s","s",IF(CELL("contents",'orig. data'!AJ101)="t","t","")))</f>
        <v>t</v>
      </c>
      <c r="F89" t="str">
        <f>'orig. data'!AK101</f>
        <v> </v>
      </c>
      <c r="G89" t="str">
        <f>'orig. data'!AL101</f>
        <v> </v>
      </c>
      <c r="H89" s="23">
        <f>'orig. data'!D$18</f>
        <v>0.224191205</v>
      </c>
      <c r="I89" s="3">
        <f>'orig. data'!D101</f>
        <v>0.206935119</v>
      </c>
      <c r="J89" s="3">
        <f>'orig. data'!R101</f>
        <v>0.230962267</v>
      </c>
      <c r="K89" s="23">
        <f>'orig. data'!R$18</f>
        <v>0.243492094</v>
      </c>
      <c r="L89" s="5">
        <f>'orig. data'!B101</f>
        <v>4018</v>
      </c>
      <c r="M89" s="5">
        <f>'orig. data'!C101</f>
        <v>19188</v>
      </c>
      <c r="N89" s="11">
        <f>'orig. data'!G101</f>
        <v>0.082782789</v>
      </c>
      <c r="O89" s="9"/>
      <c r="P89" s="5">
        <f>'orig. data'!P101</f>
        <v>4709</v>
      </c>
      <c r="Q89" s="5">
        <f>'orig. data'!Q101</f>
        <v>20284</v>
      </c>
      <c r="R89" s="11">
        <f>'orig. data'!U101</f>
        <v>0.189346566</v>
      </c>
      <c r="S89" s="9"/>
      <c r="T89" s="11">
        <f>'orig. data'!AD101</f>
        <v>0.028612459</v>
      </c>
    </row>
    <row r="90" spans="1:20" ht="12.75">
      <c r="A90" s="37" t="str">
        <f ca="1" t="shared" si="1"/>
        <v>Seven Oaks E</v>
      </c>
      <c r="B90" t="s">
        <v>212</v>
      </c>
      <c r="C90" t="str">
        <f>'orig. data'!AH102</f>
        <v> </v>
      </c>
      <c r="D90" t="str">
        <f>'orig. data'!AI102</f>
        <v> </v>
      </c>
      <c r="E90">
        <f ca="1">IF(CELL("contents",F90)="s","s",IF(CELL("contents",G90)="s","s",IF(CELL("contents",'orig. data'!AJ102)="t","t","")))</f>
      </c>
      <c r="F90" t="str">
        <f>'orig. data'!AK102</f>
        <v> </v>
      </c>
      <c r="G90" t="str">
        <f>'orig. data'!AL102</f>
        <v> </v>
      </c>
      <c r="H90" s="23">
        <f>'orig. data'!D$18</f>
        <v>0.224191205</v>
      </c>
      <c r="I90" s="3">
        <f>'orig. data'!D102</f>
        <v>0.246076445</v>
      </c>
      <c r="J90" s="3">
        <f>'orig. data'!R102</f>
        <v>0.264823994</v>
      </c>
      <c r="K90" s="23">
        <f>'orig. data'!R$18</f>
        <v>0.243492094</v>
      </c>
      <c r="L90" s="5">
        <f>'orig. data'!B102</f>
        <v>7785</v>
      </c>
      <c r="M90" s="5">
        <f>'orig. data'!C102</f>
        <v>30423</v>
      </c>
      <c r="N90" s="11">
        <f>'orig. data'!G102</f>
        <v>0.033334896</v>
      </c>
      <c r="O90" s="9"/>
      <c r="P90" s="5">
        <f>'orig. data'!P102</f>
        <v>8499</v>
      </c>
      <c r="Q90" s="5">
        <f>'orig. data'!Q102</f>
        <v>30793</v>
      </c>
      <c r="R90" s="11">
        <f>'orig. data'!U102</f>
        <v>0.075570845</v>
      </c>
      <c r="S90" s="9"/>
      <c r="T90" s="11">
        <f>'orig. data'!AD102</f>
        <v>0.111944171</v>
      </c>
    </row>
    <row r="91" spans="1:20" ht="12.75">
      <c r="A91" s="37"/>
      <c r="H91" s="23"/>
      <c r="I91" s="3"/>
      <c r="J91" s="3"/>
      <c r="K91" s="23"/>
      <c r="L91" s="5"/>
      <c r="M91" s="5"/>
      <c r="N91" s="11"/>
      <c r="O91" s="9"/>
      <c r="P91" s="5"/>
      <c r="Q91" s="5"/>
      <c r="R91" s="11"/>
      <c r="S91" s="9"/>
      <c r="T91" s="11"/>
    </row>
    <row r="92" spans="1:20" ht="12.75">
      <c r="A92" s="37" t="str">
        <f ca="1" t="shared" si="1"/>
        <v>St. James - Assiniboia W</v>
      </c>
      <c r="B92" t="s">
        <v>261</v>
      </c>
      <c r="C92" t="str">
        <f>'orig. data'!AH103</f>
        <v> </v>
      </c>
      <c r="D92" t="str">
        <f>'orig. data'!AI103</f>
        <v> </v>
      </c>
      <c r="E92">
        <f ca="1">IF(CELL("contents",F92)="s","s",IF(CELL("contents",G92)="s","s",IF(CELL("contents",'orig. data'!AJ103)="t","t","")))</f>
      </c>
      <c r="F92" t="str">
        <f>'orig. data'!AK103</f>
        <v> </v>
      </c>
      <c r="G92" t="str">
        <f>'orig. data'!AL103</f>
        <v> </v>
      </c>
      <c r="H92" s="23">
        <f>'orig. data'!D$18</f>
        <v>0.224191205</v>
      </c>
      <c r="I92" s="3">
        <f>'orig. data'!D103</f>
        <v>0.236460033</v>
      </c>
      <c r="J92" s="3">
        <f>'orig. data'!R103</f>
        <v>0.249024829</v>
      </c>
      <c r="K92" s="23">
        <f>'orig. data'!R$18</f>
        <v>0.243492094</v>
      </c>
      <c r="L92" s="5">
        <f>'orig. data'!B103</f>
        <v>7421</v>
      </c>
      <c r="M92" s="5">
        <f>'orig. data'!C103</f>
        <v>31224</v>
      </c>
      <c r="N92" s="11">
        <f>'orig. data'!G103</f>
        <v>0.228192721</v>
      </c>
      <c r="O92" s="9"/>
      <c r="P92" s="5">
        <f>'orig. data'!P103</f>
        <v>7899</v>
      </c>
      <c r="Q92" s="5">
        <f>'orig. data'!Q103</f>
        <v>30668</v>
      </c>
      <c r="R92" s="11">
        <f>'orig. data'!U103</f>
        <v>0.720170316</v>
      </c>
      <c r="S92" s="9"/>
      <c r="T92" s="11">
        <f>'orig. data'!AD103</f>
        <v>0.270488922</v>
      </c>
    </row>
    <row r="93" spans="1:20" ht="12.75">
      <c r="A93" s="37" t="str">
        <f ca="1" t="shared" si="1"/>
        <v>St. James - Assiniboia E</v>
      </c>
      <c r="B93" t="s">
        <v>213</v>
      </c>
      <c r="C93" t="str">
        <f>'orig. data'!AH104</f>
        <v> </v>
      </c>
      <c r="D93" t="str">
        <f>'orig. data'!AI104</f>
        <v> </v>
      </c>
      <c r="E93">
        <f ca="1">IF(CELL("contents",F93)="s","s",IF(CELL("contents",G93)="s","s",IF(CELL("contents",'orig. data'!AJ104)="t","t","")))</f>
      </c>
      <c r="F93" t="str">
        <f>'orig. data'!AK104</f>
        <v> </v>
      </c>
      <c r="G93" t="str">
        <f>'orig. data'!AL104</f>
        <v> </v>
      </c>
      <c r="H93" s="23">
        <f>'orig. data'!D$18</f>
        <v>0.224191205</v>
      </c>
      <c r="I93" s="3">
        <f>'orig. data'!D104</f>
        <v>0.240799734</v>
      </c>
      <c r="J93" s="3">
        <f>'orig. data'!R104</f>
        <v>0.258947416</v>
      </c>
      <c r="K93" s="23">
        <f>'orig. data'!R$18</f>
        <v>0.243492094</v>
      </c>
      <c r="L93" s="5">
        <f>'orig. data'!B104</f>
        <v>6533</v>
      </c>
      <c r="M93" s="5">
        <f>'orig. data'!C104</f>
        <v>26448</v>
      </c>
      <c r="N93" s="11">
        <f>'orig. data'!G104</f>
        <v>0.102952431</v>
      </c>
      <c r="O93" s="9"/>
      <c r="P93" s="5">
        <f>'orig. data'!P104</f>
        <v>7023</v>
      </c>
      <c r="Q93" s="5">
        <f>'orig. data'!Q104</f>
        <v>26466</v>
      </c>
      <c r="R93" s="11">
        <f>'orig. data'!U104</f>
        <v>0.209586856</v>
      </c>
      <c r="S93" s="9"/>
      <c r="T93" s="11">
        <f>'orig. data'!AD104</f>
        <v>0.117770507</v>
      </c>
    </row>
    <row r="94" spans="1:20" ht="12.75">
      <c r="A94" s="37"/>
      <c r="H94" s="23"/>
      <c r="I94" s="3"/>
      <c r="J94" s="3"/>
      <c r="K94" s="23"/>
      <c r="L94" s="5"/>
      <c r="M94" s="5"/>
      <c r="N94" s="11"/>
      <c r="O94" s="9"/>
      <c r="P94" s="5"/>
      <c r="Q94" s="5"/>
      <c r="R94" s="11"/>
      <c r="S94" s="9"/>
      <c r="T94" s="11"/>
    </row>
    <row r="95" spans="1:20" ht="12.75">
      <c r="A95" s="37" t="str">
        <f ca="1" t="shared" si="1"/>
        <v>Inkster West (1,2)</v>
      </c>
      <c r="B95" t="s">
        <v>262</v>
      </c>
      <c r="C95">
        <f>'orig. data'!AH105</f>
        <v>1</v>
      </c>
      <c r="D95">
        <f>'orig. data'!AI105</f>
        <v>2</v>
      </c>
      <c r="E95">
        <f ca="1">IF(CELL("contents",F95)="s","s",IF(CELL("contents",G95)="s","s",IF(CELL("contents",'orig. data'!AJ105)="t","t","")))</f>
      </c>
      <c r="F95" t="str">
        <f>'orig. data'!AK105</f>
        <v> </v>
      </c>
      <c r="G95" t="str">
        <f>'orig. data'!AL105</f>
        <v> </v>
      </c>
      <c r="H95" s="23">
        <f>'orig. data'!D$18</f>
        <v>0.224191205</v>
      </c>
      <c r="I95" s="3">
        <f>'orig. data'!D105</f>
        <v>0.172224703</v>
      </c>
      <c r="J95" s="3">
        <f>'orig. data'!R105</f>
        <v>0.182084971</v>
      </c>
      <c r="K95" s="23">
        <f>'orig. data'!R$18</f>
        <v>0.243492094</v>
      </c>
      <c r="L95" s="5">
        <f>'orig. data'!B105</f>
        <v>2775</v>
      </c>
      <c r="M95" s="5">
        <f>'orig. data'!C105</f>
        <v>15532</v>
      </c>
      <c r="N95" s="11">
        <f>'orig. data'!G105</f>
        <v>5.24E-08</v>
      </c>
      <c r="O95" s="9"/>
      <c r="P95" s="5">
        <f>'orig. data'!P105</f>
        <v>3029</v>
      </c>
      <c r="Q95" s="5">
        <f>'orig. data'!Q105</f>
        <v>15942</v>
      </c>
      <c r="R95" s="11">
        <f>'orig. data'!U105</f>
        <v>4.57E-10</v>
      </c>
      <c r="S95" s="9"/>
      <c r="T95" s="11">
        <f>'orig. data'!AD105</f>
        <v>0.304735505</v>
      </c>
    </row>
    <row r="96" spans="1:20" ht="12.75">
      <c r="A96" s="37" t="str">
        <f ca="1" t="shared" si="1"/>
        <v>Inkster East (t)</v>
      </c>
      <c r="B96" t="s">
        <v>263</v>
      </c>
      <c r="C96" t="str">
        <f>'orig. data'!AH106</f>
        <v> </v>
      </c>
      <c r="D96" t="str">
        <f>'orig. data'!AI106</f>
        <v> </v>
      </c>
      <c r="E96" t="str">
        <f ca="1">IF(CELL("contents",F96)="s","s",IF(CELL("contents",G96)="s","s",IF(CELL("contents",'orig. data'!AJ106)="t","t","")))</f>
        <v>t</v>
      </c>
      <c r="F96" t="str">
        <f>'orig. data'!AK106</f>
        <v> </v>
      </c>
      <c r="G96" t="str">
        <f>'orig. data'!AL106</f>
        <v> </v>
      </c>
      <c r="H96" s="23">
        <f>'orig. data'!D$18</f>
        <v>0.224191205</v>
      </c>
      <c r="I96" s="3">
        <f>'orig. data'!D106</f>
        <v>0.224604429</v>
      </c>
      <c r="J96" s="3">
        <f>'orig. data'!R106</f>
        <v>0.25111975</v>
      </c>
      <c r="K96" s="23">
        <f>'orig. data'!R$18</f>
        <v>0.243492094</v>
      </c>
      <c r="L96" s="5">
        <f>'orig. data'!B106</f>
        <v>2831</v>
      </c>
      <c r="M96" s="5">
        <f>'orig. data'!C106</f>
        <v>12265</v>
      </c>
      <c r="N96" s="11">
        <f>'orig. data'!G106</f>
        <v>0.968665976</v>
      </c>
      <c r="O96" s="9"/>
      <c r="P96" s="5">
        <f>'orig. data'!P106</f>
        <v>3280</v>
      </c>
      <c r="Q96" s="5">
        <f>'orig. data'!Q106</f>
        <v>12707</v>
      </c>
      <c r="R96" s="11">
        <f>'orig. data'!U106</f>
        <v>0.601832071</v>
      </c>
      <c r="S96" s="9"/>
      <c r="T96" s="11">
        <f>'orig. data'!AD106</f>
        <v>0.030329312</v>
      </c>
    </row>
    <row r="97" spans="1:20" ht="12.75">
      <c r="A97" s="37"/>
      <c r="H97" s="23"/>
      <c r="I97" s="3"/>
      <c r="J97" s="3"/>
      <c r="K97" s="23"/>
      <c r="L97" s="5"/>
      <c r="M97" s="5"/>
      <c r="N97" s="11"/>
      <c r="O97" s="9"/>
      <c r="P97" s="5"/>
      <c r="Q97" s="5"/>
      <c r="R97" s="11"/>
      <c r="S97" s="9"/>
      <c r="T97" s="11"/>
    </row>
    <row r="98" spans="1:20" ht="12.75">
      <c r="A98" s="37" t="str">
        <f ca="1" t="shared" si="1"/>
        <v>Downtown W (t)</v>
      </c>
      <c r="B98" t="s">
        <v>214</v>
      </c>
      <c r="C98" t="str">
        <f>'orig. data'!AH107</f>
        <v> </v>
      </c>
      <c r="D98" t="str">
        <f>'orig. data'!AI107</f>
        <v> </v>
      </c>
      <c r="E98" t="str">
        <f ca="1">IF(CELL("contents",F98)="s","s",IF(CELL("contents",G98)="s","s",IF(CELL("contents",'orig. data'!AJ107)="t","t","")))</f>
        <v>t</v>
      </c>
      <c r="F98" t="str">
        <f>'orig. data'!AK107</f>
        <v> </v>
      </c>
      <c r="G98" t="str">
        <f>'orig. data'!AL107</f>
        <v> </v>
      </c>
      <c r="H98" s="23">
        <f>'orig. data'!D$18</f>
        <v>0.224191205</v>
      </c>
      <c r="I98" s="3">
        <f>'orig. data'!D107</f>
        <v>0.219764249</v>
      </c>
      <c r="J98" s="3">
        <f>'orig. data'!R107</f>
        <v>0.249916914</v>
      </c>
      <c r="K98" s="23">
        <f>'orig. data'!R$18</f>
        <v>0.243492094</v>
      </c>
      <c r="L98" s="5">
        <f>'orig. data'!B107</f>
        <v>7998</v>
      </c>
      <c r="M98" s="5">
        <f>'orig. data'!C107</f>
        <v>35540</v>
      </c>
      <c r="N98" s="11">
        <f>'orig. data'!G107</f>
        <v>0.649349127</v>
      </c>
      <c r="O98" s="9"/>
      <c r="P98" s="5">
        <f>'orig. data'!P107</f>
        <v>9137</v>
      </c>
      <c r="Q98" s="5">
        <f>'orig. data'!Q107</f>
        <v>36078</v>
      </c>
      <c r="R98" s="11">
        <f>'orig. data'!U107</f>
        <v>0.65786987</v>
      </c>
      <c r="S98" s="9"/>
      <c r="T98" s="11">
        <f>'orig. data'!AD107</f>
        <v>0.005556229</v>
      </c>
    </row>
    <row r="99" spans="1:20" ht="12.75">
      <c r="A99" s="37" t="str">
        <f ca="1" t="shared" si="1"/>
        <v>Downtown E (1,2)</v>
      </c>
      <c r="B99" t="s">
        <v>264</v>
      </c>
      <c r="C99">
        <f>'orig. data'!AH108</f>
        <v>1</v>
      </c>
      <c r="D99">
        <f>'orig. data'!AI108</f>
        <v>2</v>
      </c>
      <c r="E99">
        <f ca="1">IF(CELL("contents",F99)="s","s",IF(CELL("contents",G99)="s","s",IF(CELL("contents",'orig. data'!AJ108)="t","t","")))</f>
      </c>
      <c r="F99" t="str">
        <f>'orig. data'!AK108</f>
        <v> </v>
      </c>
      <c r="G99" t="str">
        <f>'orig. data'!AL108</f>
        <v> </v>
      </c>
      <c r="H99" s="23">
        <f>'orig. data'!D$18</f>
        <v>0.224191205</v>
      </c>
      <c r="I99" s="3">
        <f>'orig. data'!D108</f>
        <v>0.284918605</v>
      </c>
      <c r="J99" s="3">
        <f>'orig. data'!R108</f>
        <v>0.31061928</v>
      </c>
      <c r="K99" s="23">
        <f>'orig. data'!R$18</f>
        <v>0.243492094</v>
      </c>
      <c r="L99" s="5">
        <f>'orig. data'!B108</f>
        <v>9025</v>
      </c>
      <c r="M99" s="5">
        <f>'orig. data'!C108</f>
        <v>31769</v>
      </c>
      <c r="N99" s="11">
        <f>'orig. data'!G108</f>
        <v>3.34E-08</v>
      </c>
      <c r="O99" s="9"/>
      <c r="P99" s="5">
        <f>'orig. data'!P108</f>
        <v>10830</v>
      </c>
      <c r="Q99" s="5">
        <f>'orig. data'!Q108</f>
        <v>35085</v>
      </c>
      <c r="R99" s="11">
        <f>'orig. data'!U108</f>
        <v>4.26E-08</v>
      </c>
      <c r="S99" s="9"/>
      <c r="T99" s="11">
        <f>'orig. data'!AD108</f>
        <v>0.058255084</v>
      </c>
    </row>
    <row r="100" spans="1:20" ht="12.75">
      <c r="A100" s="37"/>
      <c r="H100" s="23"/>
      <c r="I100" s="3"/>
      <c r="J100" s="3"/>
      <c r="K100" s="23"/>
      <c r="L100" s="5"/>
      <c r="M100" s="5"/>
      <c r="N100" s="11"/>
      <c r="O100" s="9"/>
      <c r="P100" s="5"/>
      <c r="Q100" s="5"/>
      <c r="R100" s="11"/>
      <c r="S100" s="9"/>
      <c r="T100" s="11"/>
    </row>
    <row r="101" spans="1:20" ht="12.75">
      <c r="A101" s="37" t="str">
        <f ca="1" t="shared" si="1"/>
        <v>Point Douglas N</v>
      </c>
      <c r="B101" t="s">
        <v>265</v>
      </c>
      <c r="C101" t="str">
        <f>'orig. data'!AH109</f>
        <v> </v>
      </c>
      <c r="D101" t="str">
        <f>'orig. data'!AI109</f>
        <v> </v>
      </c>
      <c r="E101">
        <f ca="1">IF(CELL("contents",F101)="s","s",IF(CELL("contents",G101)="s","s",IF(CELL("contents",'orig. data'!AJ109)="t","t","")))</f>
      </c>
      <c r="F101" t="str">
        <f>'orig. data'!AK109</f>
        <v> </v>
      </c>
      <c r="G101" t="str">
        <f>'orig. data'!AL109</f>
        <v> </v>
      </c>
      <c r="H101" s="23">
        <f>'orig. data'!D$18</f>
        <v>0.224191205</v>
      </c>
      <c r="I101" s="3">
        <f>'orig. data'!D109</f>
        <v>0.250091121</v>
      </c>
      <c r="J101" s="3">
        <f>'orig. data'!R109</f>
        <v>0.269707057</v>
      </c>
      <c r="K101" s="23">
        <f>'orig. data'!R$18</f>
        <v>0.243492094</v>
      </c>
      <c r="L101" s="5">
        <f>'orig. data'!B109</f>
        <v>6233</v>
      </c>
      <c r="M101" s="5">
        <f>'orig. data'!C109</f>
        <v>24076</v>
      </c>
      <c r="N101" s="11">
        <f>'orig. data'!G109</f>
        <v>0.013636445</v>
      </c>
      <c r="O101" s="9"/>
      <c r="P101" s="5">
        <f>'orig. data'!P109</f>
        <v>6978</v>
      </c>
      <c r="Q101" s="5">
        <f>'orig. data'!Q109</f>
        <v>24743</v>
      </c>
      <c r="R101" s="11">
        <f>'orig. data'!U109</f>
        <v>0.030196668</v>
      </c>
      <c r="S101" s="9"/>
      <c r="T101" s="11">
        <f>'orig. data'!AD109</f>
        <v>0.110015172</v>
      </c>
    </row>
    <row r="102" spans="1:20" ht="12.75">
      <c r="A102" s="37" t="str">
        <f ca="1" t="shared" si="1"/>
        <v>Point Douglas S (1,2,t)</v>
      </c>
      <c r="B102" t="s">
        <v>266</v>
      </c>
      <c r="C102">
        <f>'orig. data'!AH110</f>
        <v>1</v>
      </c>
      <c r="D102">
        <f>'orig. data'!AI110</f>
        <v>2</v>
      </c>
      <c r="E102" t="str">
        <f ca="1">IF(CELL("contents",F102)="s","s",IF(CELL("contents",G102)="s","s",IF(CELL("contents",'orig. data'!AJ110)="t","t","")))</f>
        <v>t</v>
      </c>
      <c r="F102" t="str">
        <f>'orig. data'!AK110</f>
        <v> </v>
      </c>
      <c r="G102" t="str">
        <f>'orig. data'!AL110</f>
        <v> </v>
      </c>
      <c r="H102" s="23">
        <f>'orig. data'!D$18</f>
        <v>0.224191205</v>
      </c>
      <c r="I102" s="3">
        <f>'orig. data'!D110</f>
        <v>0.30400001</v>
      </c>
      <c r="J102" s="3">
        <f>'orig. data'!R110</f>
        <v>0.3432508</v>
      </c>
      <c r="K102" s="23">
        <f>'orig. data'!R$18</f>
        <v>0.243492094</v>
      </c>
      <c r="L102" s="5">
        <f>'orig. data'!B110</f>
        <v>3958</v>
      </c>
      <c r="M102" s="5">
        <f>'orig. data'!C110</f>
        <v>13058</v>
      </c>
      <c r="N102" s="11">
        <f>'orig. data'!G110</f>
        <v>1.27E-11</v>
      </c>
      <c r="O102" s="9"/>
      <c r="P102" s="5">
        <f>'orig. data'!P110</f>
        <v>4603</v>
      </c>
      <c r="Q102" s="5">
        <f>'orig. data'!Q110</f>
        <v>13395</v>
      </c>
      <c r="R102" s="11">
        <f>'orig. data'!U110</f>
        <v>4.69E-14</v>
      </c>
      <c r="S102" s="9"/>
      <c r="T102" s="11">
        <f>'orig. data'!AD110</f>
        <v>0.012137479</v>
      </c>
    </row>
    <row r="103" spans="1:20" ht="12.75">
      <c r="A103" s="37"/>
      <c r="H103" s="23"/>
      <c r="I103" s="3"/>
      <c r="J103" s="3"/>
      <c r="K103" s="23"/>
      <c r="L103" s="5"/>
      <c r="M103" s="5"/>
      <c r="N103" s="11"/>
      <c r="O103" s="9"/>
      <c r="P103" s="5"/>
      <c r="Q103" s="5"/>
      <c r="R103" s="11"/>
      <c r="S103" s="9"/>
      <c r="T103" s="11"/>
    </row>
    <row r="104" spans="1:20" s="41" customFormat="1" ht="12.75">
      <c r="A104" s="37" t="str">
        <f ca="1" t="shared" si="1"/>
        <v>Winnipeg (t)</v>
      </c>
      <c r="B104" s="41" t="s">
        <v>146</v>
      </c>
      <c r="C104" s="41" t="str">
        <f>'orig. data'!AH8</f>
        <v> </v>
      </c>
      <c r="D104" s="41" t="str">
        <f>'orig. data'!AI8</f>
        <v> </v>
      </c>
      <c r="E104" t="str">
        <f ca="1">IF(CELL("contents",F104)="s","s",IF(CELL("contents",G104)="s","s",IF(CELL("contents",'orig. data'!AJ8)="t","t","")))</f>
        <v>t</v>
      </c>
      <c r="F104" s="41" t="str">
        <f>'orig. data'!AK8</f>
        <v> </v>
      </c>
      <c r="G104" s="41" t="str">
        <f>'orig. data'!AL8</f>
        <v> </v>
      </c>
      <c r="H104" s="42">
        <f>'orig. data'!D$18</f>
        <v>0.224191205</v>
      </c>
      <c r="I104" s="43">
        <f>'orig. data'!D8</f>
        <v>0.234327763</v>
      </c>
      <c r="J104" s="43">
        <f>'orig. data'!R8</f>
        <v>0.255771604</v>
      </c>
      <c r="K104" s="42">
        <f>'orig. data'!R$18</f>
        <v>0.243492094</v>
      </c>
      <c r="L104" s="44">
        <f>'orig. data'!B8</f>
        <v>142150</v>
      </c>
      <c r="M104" s="44">
        <f>'orig. data'!C8</f>
        <v>601809</v>
      </c>
      <c r="N104" s="45">
        <f>'orig. data'!G8</f>
        <v>0.026192216</v>
      </c>
      <c r="O104" s="9"/>
      <c r="P104" s="44">
        <f>'orig. data'!P8</f>
        <v>160578</v>
      </c>
      <c r="Q104" s="44">
        <f>'orig. data'!Q8</f>
        <v>622834</v>
      </c>
      <c r="R104" s="45">
        <f>'orig. data'!U8</f>
        <v>0.013069296</v>
      </c>
      <c r="S104" s="9"/>
      <c r="T104" s="45">
        <f>'orig. data'!AD8</f>
        <v>1.23619E-05</v>
      </c>
    </row>
    <row r="105" spans="1:20" s="41" customFormat="1" ht="12.75">
      <c r="A105" s="37" t="str">
        <f ca="1" t="shared" si="1"/>
        <v>Manitoba (t)</v>
      </c>
      <c r="B105" s="41" t="s">
        <v>147</v>
      </c>
      <c r="C105" s="41" t="str">
        <f>'orig. data'!AH18</f>
        <v> </v>
      </c>
      <c r="D105" s="41" t="str">
        <f>'orig. data'!AI18</f>
        <v> </v>
      </c>
      <c r="E105" t="str">
        <f ca="1">IF(CELL("contents",F105)="s","s",IF(CELL("contents",G105)="s","s",IF(CELL("contents",'orig. data'!AJ18)="t","t","")))</f>
        <v>t</v>
      </c>
      <c r="F105" s="41" t="str">
        <f>'orig. data'!AK18</f>
        <v> </v>
      </c>
      <c r="G105" s="41" t="str">
        <f>'orig. data'!AL18</f>
        <v> </v>
      </c>
      <c r="H105" s="42">
        <f>'orig. data'!D$18</f>
        <v>0.224191205</v>
      </c>
      <c r="I105" s="43">
        <f>'orig. data'!D18</f>
        <v>0.224191205</v>
      </c>
      <c r="J105" s="43">
        <f>'orig. data'!R18</f>
        <v>0.243492094</v>
      </c>
      <c r="K105" s="42">
        <f>'orig. data'!R$18</f>
        <v>0.243492094</v>
      </c>
      <c r="L105" s="44">
        <f>'orig. data'!B18</f>
        <v>235592</v>
      </c>
      <c r="M105" s="44">
        <f>'orig. data'!C18</f>
        <v>1050853</v>
      </c>
      <c r="N105" s="45" t="str">
        <f>'orig. data'!G18</f>
        <v> </v>
      </c>
      <c r="O105" s="9"/>
      <c r="P105" s="44">
        <f>'orig. data'!P18</f>
        <v>263692</v>
      </c>
      <c r="Q105" s="44">
        <f>'orig. data'!Q18</f>
        <v>1084188</v>
      </c>
      <c r="R105" s="45" t="str">
        <f>'orig. data'!U18</f>
        <v> </v>
      </c>
      <c r="S105" s="9"/>
      <c r="T105" s="45">
        <f>'orig. data'!AD18</f>
        <v>4.02E-06</v>
      </c>
    </row>
    <row r="106" spans="8:20" ht="12.75">
      <c r="H106" s="23"/>
      <c r="I106" s="10"/>
      <c r="J106" s="10"/>
      <c r="K106" s="23"/>
      <c r="L106" s="5"/>
      <c r="M106" s="5"/>
      <c r="N106" s="11"/>
      <c r="O106" s="39"/>
      <c r="P106" s="5"/>
      <c r="Q106" s="5"/>
      <c r="R106" s="11"/>
      <c r="S106" s="39"/>
      <c r="T106" s="11"/>
    </row>
    <row r="108" ht="12.75">
      <c r="U108" t="s">
        <v>220</v>
      </c>
    </row>
  </sheetData>
  <sheetProtection/>
  <mergeCells count="3">
    <mergeCell ref="C1:E1"/>
    <mergeCell ref="F1:G1"/>
    <mergeCell ref="I2:J2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1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cols>
    <col min="1" max="1" width="29.421875" style="41" customWidth="1"/>
    <col min="2" max="16384" width="9.140625" style="41" customWidth="1"/>
  </cols>
  <sheetData>
    <row r="1" ht="12.75">
      <c r="A1" s="41" t="s">
        <v>271</v>
      </c>
    </row>
    <row r="3" spans="1:38" ht="12.75">
      <c r="A3" s="41" t="s">
        <v>0</v>
      </c>
      <c r="B3" s="41" t="s">
        <v>108</v>
      </c>
      <c r="C3" s="41" t="s">
        <v>109</v>
      </c>
      <c r="D3" s="41" t="s">
        <v>110</v>
      </c>
      <c r="E3" s="41" t="s">
        <v>169</v>
      </c>
      <c r="F3" s="41" t="s">
        <v>170</v>
      </c>
      <c r="G3" s="41" t="s">
        <v>111</v>
      </c>
      <c r="H3" s="41" t="s">
        <v>112</v>
      </c>
      <c r="I3" s="41" t="s">
        <v>171</v>
      </c>
      <c r="J3" s="41" t="s">
        <v>172</v>
      </c>
      <c r="K3" s="41" t="s">
        <v>173</v>
      </c>
      <c r="L3" s="41" t="s">
        <v>174</v>
      </c>
      <c r="M3" s="41" t="s">
        <v>175</v>
      </c>
      <c r="N3" s="41" t="s">
        <v>176</v>
      </c>
      <c r="O3" s="41" t="s">
        <v>177</v>
      </c>
      <c r="P3" s="41" t="s">
        <v>113</v>
      </c>
      <c r="Q3" s="41" t="s">
        <v>114</v>
      </c>
      <c r="R3" s="41" t="s">
        <v>115</v>
      </c>
      <c r="S3" s="41" t="s">
        <v>178</v>
      </c>
      <c r="T3" s="41" t="s">
        <v>179</v>
      </c>
      <c r="U3" s="41" t="s">
        <v>116</v>
      </c>
      <c r="V3" s="41" t="s">
        <v>117</v>
      </c>
      <c r="W3" s="41" t="s">
        <v>180</v>
      </c>
      <c r="X3" s="41" t="s">
        <v>181</v>
      </c>
      <c r="Y3" s="41" t="s">
        <v>182</v>
      </c>
      <c r="Z3" s="41" t="s">
        <v>183</v>
      </c>
      <c r="AA3" s="41" t="s">
        <v>184</v>
      </c>
      <c r="AB3" s="41" t="s">
        <v>185</v>
      </c>
      <c r="AC3" s="41" t="s">
        <v>186</v>
      </c>
      <c r="AD3" s="41" t="s">
        <v>118</v>
      </c>
      <c r="AE3" s="41" t="s">
        <v>187</v>
      </c>
      <c r="AF3" s="41" t="s">
        <v>188</v>
      </c>
      <c r="AG3" s="41" t="s">
        <v>189</v>
      </c>
      <c r="AH3" s="41" t="s">
        <v>241</v>
      </c>
      <c r="AI3" s="41" t="s">
        <v>242</v>
      </c>
      <c r="AJ3" s="41" t="s">
        <v>243</v>
      </c>
      <c r="AK3" s="41" t="s">
        <v>244</v>
      </c>
      <c r="AL3" s="41" t="s">
        <v>245</v>
      </c>
    </row>
    <row r="4" spans="1:38" ht="12.75">
      <c r="A4" s="41" t="s">
        <v>3</v>
      </c>
      <c r="B4" s="41">
        <v>9303</v>
      </c>
      <c r="C4" s="41">
        <v>46449</v>
      </c>
      <c r="D4" s="41">
        <v>0.204208684</v>
      </c>
      <c r="E4" s="41">
        <v>0.195828615</v>
      </c>
      <c r="F4" s="41">
        <v>0.212947361</v>
      </c>
      <c r="G4" s="47">
        <v>1.26136E-05</v>
      </c>
      <c r="H4" s="41">
        <v>0.200284183</v>
      </c>
      <c r="I4" s="41">
        <v>0.001856962</v>
      </c>
      <c r="J4" s="41">
        <v>-0.0934</v>
      </c>
      <c r="K4" s="41">
        <v>-0.1353</v>
      </c>
      <c r="L4" s="41">
        <v>-0.0515</v>
      </c>
      <c r="M4" s="41">
        <v>0.910868402</v>
      </c>
      <c r="N4" s="41">
        <v>0.873489283</v>
      </c>
      <c r="O4" s="41">
        <v>0.94984708</v>
      </c>
      <c r="P4" s="41">
        <v>11132</v>
      </c>
      <c r="Q4" s="41">
        <v>51214</v>
      </c>
      <c r="R4" s="41">
        <v>0.221638826</v>
      </c>
      <c r="S4" s="41">
        <v>0.212743009</v>
      </c>
      <c r="T4" s="41">
        <v>0.230906621</v>
      </c>
      <c r="U4" s="47">
        <v>6.82E-06</v>
      </c>
      <c r="V4" s="41">
        <v>0.21736244</v>
      </c>
      <c r="W4" s="41">
        <v>0.001822545</v>
      </c>
      <c r="X4" s="41">
        <v>-0.094</v>
      </c>
      <c r="Y4" s="41">
        <v>-0.135</v>
      </c>
      <c r="Z4" s="41">
        <v>-0.0531</v>
      </c>
      <c r="AA4" s="41">
        <v>0.910250607</v>
      </c>
      <c r="AB4" s="41">
        <v>0.873716288</v>
      </c>
      <c r="AC4" s="41">
        <v>0.948312602</v>
      </c>
      <c r="AD4" s="41">
        <v>0.000602255</v>
      </c>
      <c r="AE4" s="41">
        <v>-0.0819</v>
      </c>
      <c r="AF4" s="41">
        <v>-0.1287</v>
      </c>
      <c r="AG4" s="41">
        <v>-0.0351</v>
      </c>
      <c r="AH4" s="41">
        <v>1</v>
      </c>
      <c r="AI4" s="41">
        <v>2</v>
      </c>
      <c r="AJ4" s="41" t="s">
        <v>131</v>
      </c>
      <c r="AK4" s="41" t="s">
        <v>220</v>
      </c>
      <c r="AL4" s="41" t="s">
        <v>220</v>
      </c>
    </row>
    <row r="5" spans="1:38" ht="12.75">
      <c r="A5" s="41" t="s">
        <v>1</v>
      </c>
      <c r="B5" s="41">
        <v>15542</v>
      </c>
      <c r="C5" s="41">
        <v>84913</v>
      </c>
      <c r="D5" s="41">
        <v>0.188538944</v>
      </c>
      <c r="E5" s="41">
        <v>0.181269815</v>
      </c>
      <c r="F5" s="41">
        <v>0.196099573</v>
      </c>
      <c r="G5" s="47">
        <v>5.95E-18</v>
      </c>
      <c r="H5" s="41">
        <v>0.1830344</v>
      </c>
      <c r="I5" s="41">
        <v>0.001327031</v>
      </c>
      <c r="J5" s="41">
        <v>-0.1732</v>
      </c>
      <c r="K5" s="41">
        <v>-0.2125</v>
      </c>
      <c r="L5" s="41">
        <v>-0.1339</v>
      </c>
      <c r="M5" s="41">
        <v>0.840973864</v>
      </c>
      <c r="N5" s="41">
        <v>0.808550074</v>
      </c>
      <c r="O5" s="41">
        <v>0.874697885</v>
      </c>
      <c r="P5" s="41">
        <v>17642</v>
      </c>
      <c r="Q5" s="41">
        <v>88920</v>
      </c>
      <c r="R5" s="41">
        <v>0.203337103</v>
      </c>
      <c r="S5" s="41">
        <v>0.195594017</v>
      </c>
      <c r="T5" s="41">
        <v>0.211386719</v>
      </c>
      <c r="U5" s="47">
        <v>9.2E-20</v>
      </c>
      <c r="V5" s="41">
        <v>0.198403059</v>
      </c>
      <c r="W5" s="41">
        <v>0.001337373</v>
      </c>
      <c r="X5" s="41">
        <v>-0.1802</v>
      </c>
      <c r="Y5" s="41">
        <v>-0.219</v>
      </c>
      <c r="Z5" s="41">
        <v>-0.1414</v>
      </c>
      <c r="AA5" s="41">
        <v>0.835087083</v>
      </c>
      <c r="AB5" s="41">
        <v>0.803286929</v>
      </c>
      <c r="AC5" s="41">
        <v>0.868146127</v>
      </c>
      <c r="AD5" s="41">
        <v>0.000507791</v>
      </c>
      <c r="AE5" s="41">
        <v>-0.0756</v>
      </c>
      <c r="AF5" s="41">
        <v>-0.1182</v>
      </c>
      <c r="AG5" s="41">
        <v>-0.033</v>
      </c>
      <c r="AH5" s="41">
        <v>1</v>
      </c>
      <c r="AI5" s="41">
        <v>2</v>
      </c>
      <c r="AJ5" s="41" t="s">
        <v>131</v>
      </c>
      <c r="AK5" s="41" t="s">
        <v>220</v>
      </c>
      <c r="AL5" s="41" t="s">
        <v>220</v>
      </c>
    </row>
    <row r="6" spans="1:38" ht="12.75">
      <c r="A6" s="41" t="s">
        <v>10</v>
      </c>
      <c r="B6" s="41">
        <v>12603</v>
      </c>
      <c r="C6" s="41">
        <v>67251</v>
      </c>
      <c r="D6" s="41">
        <v>0.188049622</v>
      </c>
      <c r="E6" s="41">
        <v>0.180719938</v>
      </c>
      <c r="F6" s="41">
        <v>0.195676585</v>
      </c>
      <c r="G6" s="47">
        <v>4.46E-18</v>
      </c>
      <c r="H6" s="41">
        <v>0.187402418</v>
      </c>
      <c r="I6" s="41">
        <v>0.00150479</v>
      </c>
      <c r="J6" s="41">
        <v>-0.1758</v>
      </c>
      <c r="K6" s="41">
        <v>-0.2156</v>
      </c>
      <c r="L6" s="41">
        <v>-0.136</v>
      </c>
      <c r="M6" s="41">
        <v>0.838791255</v>
      </c>
      <c r="N6" s="41">
        <v>0.806097358</v>
      </c>
      <c r="O6" s="41">
        <v>0.872811159</v>
      </c>
      <c r="P6" s="41">
        <v>13484</v>
      </c>
      <c r="Q6" s="41">
        <v>66082</v>
      </c>
      <c r="R6" s="41">
        <v>0.203559057</v>
      </c>
      <c r="S6" s="41">
        <v>0.195693498</v>
      </c>
      <c r="T6" s="41">
        <v>0.211740758</v>
      </c>
      <c r="U6" s="47">
        <v>5.13E-19</v>
      </c>
      <c r="V6" s="41">
        <v>0.204049514</v>
      </c>
      <c r="W6" s="41">
        <v>0.001567723</v>
      </c>
      <c r="X6" s="41">
        <v>-0.1791</v>
      </c>
      <c r="Y6" s="41">
        <v>-0.2185</v>
      </c>
      <c r="Z6" s="41">
        <v>-0.1397</v>
      </c>
      <c r="AA6" s="41">
        <v>0.835998629</v>
      </c>
      <c r="AB6" s="41">
        <v>0.803695491</v>
      </c>
      <c r="AC6" s="41">
        <v>0.869600135</v>
      </c>
      <c r="AD6" s="41">
        <v>0.000362007</v>
      </c>
      <c r="AE6" s="41">
        <v>-0.0793</v>
      </c>
      <c r="AF6" s="41">
        <v>-0.1228</v>
      </c>
      <c r="AG6" s="41">
        <v>-0.0357</v>
      </c>
      <c r="AH6" s="41">
        <v>1</v>
      </c>
      <c r="AI6" s="41">
        <v>2</v>
      </c>
      <c r="AJ6" s="41" t="s">
        <v>131</v>
      </c>
      <c r="AK6" s="41" t="s">
        <v>220</v>
      </c>
      <c r="AL6" s="41" t="s">
        <v>220</v>
      </c>
    </row>
    <row r="7" spans="1:38" ht="12.75">
      <c r="A7" s="41" t="s">
        <v>9</v>
      </c>
      <c r="B7" s="41">
        <v>9645</v>
      </c>
      <c r="C7" s="41">
        <v>43357</v>
      </c>
      <c r="D7" s="41">
        <v>0.219895879</v>
      </c>
      <c r="E7" s="41">
        <v>0.21095727</v>
      </c>
      <c r="F7" s="41">
        <v>0.229213231</v>
      </c>
      <c r="G7" s="41">
        <v>0.360893297</v>
      </c>
      <c r="H7" s="41">
        <v>0.222455428</v>
      </c>
      <c r="I7" s="41">
        <v>0.001997352</v>
      </c>
      <c r="J7" s="41">
        <v>-0.0193</v>
      </c>
      <c r="K7" s="41">
        <v>-0.0608</v>
      </c>
      <c r="L7" s="41">
        <v>0.0222</v>
      </c>
      <c r="M7" s="41">
        <v>0.980840792</v>
      </c>
      <c r="N7" s="41">
        <v>0.940970322</v>
      </c>
      <c r="O7" s="41">
        <v>1.022400641</v>
      </c>
      <c r="P7" s="41">
        <v>12236</v>
      </c>
      <c r="Q7" s="41">
        <v>44753</v>
      </c>
      <c r="R7" s="41">
        <v>0.267777118</v>
      </c>
      <c r="S7" s="41">
        <v>0.257213228</v>
      </c>
      <c r="T7" s="41">
        <v>0.278774872</v>
      </c>
      <c r="U7" s="47">
        <v>3.67E-06</v>
      </c>
      <c r="V7" s="41">
        <v>0.273411838</v>
      </c>
      <c r="W7" s="41">
        <v>0.002106889</v>
      </c>
      <c r="X7" s="41">
        <v>0.0951</v>
      </c>
      <c r="Y7" s="41">
        <v>0.0548</v>
      </c>
      <c r="Z7" s="41">
        <v>0.1353</v>
      </c>
      <c r="AA7" s="41">
        <v>1.099736394</v>
      </c>
      <c r="AB7" s="41">
        <v>1.056351455</v>
      </c>
      <c r="AC7" s="41">
        <v>1.144903176</v>
      </c>
      <c r="AD7" s="47">
        <v>3.62E-17</v>
      </c>
      <c r="AE7" s="41">
        <v>-0.197</v>
      </c>
      <c r="AF7" s="41">
        <v>-0.2428</v>
      </c>
      <c r="AG7" s="41">
        <v>-0.1512</v>
      </c>
      <c r="AH7" s="41" t="s">
        <v>220</v>
      </c>
      <c r="AI7" s="41">
        <v>2</v>
      </c>
      <c r="AJ7" s="41" t="s">
        <v>131</v>
      </c>
      <c r="AK7" s="41" t="s">
        <v>220</v>
      </c>
      <c r="AL7" s="41" t="s">
        <v>220</v>
      </c>
    </row>
    <row r="8" spans="1:38" ht="12.75">
      <c r="A8" s="41" t="s">
        <v>11</v>
      </c>
      <c r="B8" s="41">
        <v>142150</v>
      </c>
      <c r="C8" s="41">
        <v>601809</v>
      </c>
      <c r="D8" s="41">
        <v>0.234327763</v>
      </c>
      <c r="E8" s="41">
        <v>0.225368744</v>
      </c>
      <c r="F8" s="41">
        <v>0.243642928</v>
      </c>
      <c r="G8" s="41">
        <v>0.026192216</v>
      </c>
      <c r="H8" s="41">
        <v>0.23620451</v>
      </c>
      <c r="I8" s="41">
        <v>0.000547524</v>
      </c>
      <c r="J8" s="41">
        <v>0.0442</v>
      </c>
      <c r="K8" s="41">
        <v>0.0052</v>
      </c>
      <c r="L8" s="41">
        <v>0.0832</v>
      </c>
      <c r="M8" s="41">
        <v>1.045213899</v>
      </c>
      <c r="N8" s="41">
        <v>1.005252387</v>
      </c>
      <c r="O8" s="41">
        <v>1.086763989</v>
      </c>
      <c r="P8" s="41">
        <v>160578</v>
      </c>
      <c r="Q8" s="41">
        <v>622834</v>
      </c>
      <c r="R8" s="41">
        <v>0.255771604</v>
      </c>
      <c r="S8" s="41">
        <v>0.246043979</v>
      </c>
      <c r="T8" s="41">
        <v>0.265883821</v>
      </c>
      <c r="U8" s="41">
        <v>0.013069296</v>
      </c>
      <c r="V8" s="41">
        <v>0.257818295</v>
      </c>
      <c r="W8" s="41">
        <v>0.000554276</v>
      </c>
      <c r="X8" s="41">
        <v>0.0491</v>
      </c>
      <c r="Y8" s="41">
        <v>0.0103</v>
      </c>
      <c r="Z8" s="41">
        <v>0.0879</v>
      </c>
      <c r="AA8" s="41">
        <v>1.050325078</v>
      </c>
      <c r="AB8" s="41">
        <v>1.010378625</v>
      </c>
      <c r="AC8" s="41">
        <v>1.09185086</v>
      </c>
      <c r="AD8" s="47">
        <v>1.23619E-05</v>
      </c>
      <c r="AE8" s="41">
        <v>-0.0876</v>
      </c>
      <c r="AF8" s="41">
        <v>-0.1268</v>
      </c>
      <c r="AG8" s="41">
        <v>-0.0483</v>
      </c>
      <c r="AH8" s="41" t="s">
        <v>220</v>
      </c>
      <c r="AI8" s="41" t="s">
        <v>220</v>
      </c>
      <c r="AJ8" s="41" t="s">
        <v>131</v>
      </c>
      <c r="AK8" s="41" t="s">
        <v>220</v>
      </c>
      <c r="AL8" s="41" t="s">
        <v>220</v>
      </c>
    </row>
    <row r="9" spans="1:38" ht="12.75">
      <c r="A9" s="41" t="s">
        <v>4</v>
      </c>
      <c r="B9" s="41">
        <v>14037</v>
      </c>
      <c r="C9" s="41">
        <v>67224</v>
      </c>
      <c r="D9" s="41">
        <v>0.205701942</v>
      </c>
      <c r="E9" s="41">
        <v>0.197677596</v>
      </c>
      <c r="F9" s="41">
        <v>0.21405202</v>
      </c>
      <c r="G9" s="47">
        <v>2.23945E-05</v>
      </c>
      <c r="H9" s="41">
        <v>0.208809354</v>
      </c>
      <c r="I9" s="41">
        <v>0.001567665</v>
      </c>
      <c r="J9" s="41">
        <v>-0.0861</v>
      </c>
      <c r="K9" s="41">
        <v>-0.1259</v>
      </c>
      <c r="L9" s="41">
        <v>-0.0463</v>
      </c>
      <c r="M9" s="41">
        <v>0.917529044</v>
      </c>
      <c r="N9" s="41">
        <v>0.881736624</v>
      </c>
      <c r="O9" s="41">
        <v>0.954774389</v>
      </c>
      <c r="P9" s="41">
        <v>15317</v>
      </c>
      <c r="Q9" s="41">
        <v>69331</v>
      </c>
      <c r="R9" s="41">
        <v>0.215771538</v>
      </c>
      <c r="S9" s="41">
        <v>0.207435654</v>
      </c>
      <c r="T9" s="41">
        <v>0.224442404</v>
      </c>
      <c r="U9" s="47">
        <v>1.83E-09</v>
      </c>
      <c r="V9" s="41">
        <v>0.220925704</v>
      </c>
      <c r="W9" s="41">
        <v>0.00157561</v>
      </c>
      <c r="X9" s="41">
        <v>-0.1209</v>
      </c>
      <c r="Y9" s="41">
        <v>-0.1603</v>
      </c>
      <c r="Z9" s="41">
        <v>-0.0815</v>
      </c>
      <c r="AA9" s="41">
        <v>0.886154185</v>
      </c>
      <c r="AB9" s="41">
        <v>0.85191946</v>
      </c>
      <c r="AC9" s="41">
        <v>0.921764645</v>
      </c>
      <c r="AD9" s="41">
        <v>0.031384027</v>
      </c>
      <c r="AE9" s="41">
        <v>-0.0478</v>
      </c>
      <c r="AF9" s="41">
        <v>-0.0913</v>
      </c>
      <c r="AG9" s="41">
        <v>-0.0043</v>
      </c>
      <c r="AH9" s="41">
        <v>1</v>
      </c>
      <c r="AI9" s="41">
        <v>2</v>
      </c>
      <c r="AJ9" s="41" t="s">
        <v>131</v>
      </c>
      <c r="AK9" s="41" t="s">
        <v>220</v>
      </c>
      <c r="AL9" s="41" t="s">
        <v>220</v>
      </c>
    </row>
    <row r="10" spans="1:38" ht="12.75">
      <c r="A10" s="41" t="s">
        <v>2</v>
      </c>
      <c r="B10" s="41">
        <v>7132</v>
      </c>
      <c r="C10" s="41">
        <v>34503</v>
      </c>
      <c r="D10" s="41">
        <v>0.204945996</v>
      </c>
      <c r="E10" s="41">
        <v>0.196230343</v>
      </c>
      <c r="F10" s="41">
        <v>0.21404876</v>
      </c>
      <c r="G10" s="47">
        <v>5.16727E-05</v>
      </c>
      <c r="H10" s="41">
        <v>0.206706663</v>
      </c>
      <c r="I10" s="41">
        <v>0.002180046</v>
      </c>
      <c r="J10" s="41">
        <v>-0.0898</v>
      </c>
      <c r="K10" s="41">
        <v>-0.1332</v>
      </c>
      <c r="L10" s="41">
        <v>-0.0463</v>
      </c>
      <c r="M10" s="41">
        <v>0.914157167</v>
      </c>
      <c r="N10" s="41">
        <v>0.875281182</v>
      </c>
      <c r="O10" s="41">
        <v>0.954759844</v>
      </c>
      <c r="P10" s="41">
        <v>8073</v>
      </c>
      <c r="Q10" s="41">
        <v>35843</v>
      </c>
      <c r="R10" s="41">
        <v>0.220067333</v>
      </c>
      <c r="S10" s="41">
        <v>0.210896476</v>
      </c>
      <c r="T10" s="41">
        <v>0.229636985</v>
      </c>
      <c r="U10" s="47">
        <v>3.2E-06</v>
      </c>
      <c r="V10" s="41">
        <v>0.225232263</v>
      </c>
      <c r="W10" s="41">
        <v>0.002206474</v>
      </c>
      <c r="X10" s="41">
        <v>-0.1012</v>
      </c>
      <c r="Y10" s="41">
        <v>-0.1437</v>
      </c>
      <c r="Z10" s="41">
        <v>-0.0586</v>
      </c>
      <c r="AA10" s="41">
        <v>0.903796623</v>
      </c>
      <c r="AB10" s="41">
        <v>0.866132746</v>
      </c>
      <c r="AC10" s="41">
        <v>0.943098318</v>
      </c>
      <c r="AD10" s="41">
        <v>0.004853444</v>
      </c>
      <c r="AE10" s="41">
        <v>-0.0712</v>
      </c>
      <c r="AF10" s="41">
        <v>-0.1207</v>
      </c>
      <c r="AG10" s="41">
        <v>-0.0217</v>
      </c>
      <c r="AH10" s="41">
        <v>1</v>
      </c>
      <c r="AI10" s="41">
        <v>2</v>
      </c>
      <c r="AJ10" s="41" t="s">
        <v>131</v>
      </c>
      <c r="AK10" s="41" t="s">
        <v>220</v>
      </c>
      <c r="AL10" s="41" t="s">
        <v>220</v>
      </c>
    </row>
    <row r="11" spans="1:38" ht="12.75">
      <c r="A11" s="41" t="s">
        <v>6</v>
      </c>
      <c r="B11" s="41">
        <v>8099</v>
      </c>
      <c r="C11" s="41">
        <v>41379</v>
      </c>
      <c r="D11" s="41">
        <v>0.193001419</v>
      </c>
      <c r="E11" s="41">
        <v>0.185073824</v>
      </c>
      <c r="F11" s="41">
        <v>0.201268592</v>
      </c>
      <c r="G11" s="47">
        <v>2.56E-12</v>
      </c>
      <c r="H11" s="41">
        <v>0.195727301</v>
      </c>
      <c r="I11" s="41">
        <v>0.001950462</v>
      </c>
      <c r="J11" s="41">
        <v>-0.1498</v>
      </c>
      <c r="K11" s="41">
        <v>-0.1917</v>
      </c>
      <c r="L11" s="41">
        <v>-0.1079</v>
      </c>
      <c r="M11" s="41">
        <v>0.86087864</v>
      </c>
      <c r="N11" s="41">
        <v>0.825517771</v>
      </c>
      <c r="O11" s="41">
        <v>0.897754184</v>
      </c>
      <c r="P11" s="41">
        <v>8813</v>
      </c>
      <c r="Q11" s="41">
        <v>40528</v>
      </c>
      <c r="R11" s="41">
        <v>0.215037871</v>
      </c>
      <c r="S11" s="41">
        <v>0.206312815</v>
      </c>
      <c r="T11" s="41">
        <v>0.224131914</v>
      </c>
      <c r="U11" s="47">
        <v>4.1E-09</v>
      </c>
      <c r="V11" s="41">
        <v>0.217454599</v>
      </c>
      <c r="W11" s="41">
        <v>0.002049092</v>
      </c>
      <c r="X11" s="41">
        <v>-0.1243</v>
      </c>
      <c r="Y11" s="41">
        <v>-0.1657</v>
      </c>
      <c r="Z11" s="41">
        <v>-0.0828</v>
      </c>
      <c r="AA11" s="41">
        <v>0.88314108</v>
      </c>
      <c r="AB11" s="41">
        <v>0.847308064</v>
      </c>
      <c r="AC11" s="41">
        <v>0.92048949</v>
      </c>
      <c r="AD11" s="47">
        <v>7.4E-06</v>
      </c>
      <c r="AE11" s="41">
        <v>-0.1081</v>
      </c>
      <c r="AF11" s="41">
        <v>-0.1554</v>
      </c>
      <c r="AG11" s="41">
        <v>-0.0608</v>
      </c>
      <c r="AH11" s="41">
        <v>1</v>
      </c>
      <c r="AI11" s="41">
        <v>2</v>
      </c>
      <c r="AJ11" s="41" t="s">
        <v>131</v>
      </c>
      <c r="AK11" s="41" t="s">
        <v>220</v>
      </c>
      <c r="AL11" s="41" t="s">
        <v>220</v>
      </c>
    </row>
    <row r="12" spans="1:38" ht="12.75">
      <c r="A12" s="41" t="s">
        <v>8</v>
      </c>
      <c r="B12" s="41">
        <v>218</v>
      </c>
      <c r="C12" s="41">
        <v>969</v>
      </c>
      <c r="D12" s="41">
        <v>0.23209717</v>
      </c>
      <c r="E12" s="41">
        <v>0.201977885</v>
      </c>
      <c r="F12" s="41">
        <v>0.266707896</v>
      </c>
      <c r="G12" s="41">
        <v>0.625064894</v>
      </c>
      <c r="H12" s="41">
        <v>0.2249742</v>
      </c>
      <c r="I12" s="41">
        <v>0.013414131</v>
      </c>
      <c r="J12" s="41">
        <v>0.0347</v>
      </c>
      <c r="K12" s="41">
        <v>-0.1043</v>
      </c>
      <c r="L12" s="41">
        <v>0.1737</v>
      </c>
      <c r="M12" s="41">
        <v>1.035264389</v>
      </c>
      <c r="N12" s="41">
        <v>0.900917968</v>
      </c>
      <c r="O12" s="41">
        <v>1.189644777</v>
      </c>
      <c r="P12" s="41">
        <v>218</v>
      </c>
      <c r="Q12" s="41">
        <v>977</v>
      </c>
      <c r="R12" s="41">
        <v>0.225988166</v>
      </c>
      <c r="S12" s="41">
        <v>0.19668145</v>
      </c>
      <c r="T12" s="41">
        <v>0.259661759</v>
      </c>
      <c r="U12" s="41">
        <v>0.292479126</v>
      </c>
      <c r="V12" s="41">
        <v>0.223132037</v>
      </c>
      <c r="W12" s="41">
        <v>0.013320094</v>
      </c>
      <c r="X12" s="41">
        <v>-0.0746</v>
      </c>
      <c r="Y12" s="41">
        <v>-0.2135</v>
      </c>
      <c r="Z12" s="41">
        <v>0.0643</v>
      </c>
      <c r="AA12" s="41">
        <v>0.928112951</v>
      </c>
      <c r="AB12" s="41">
        <v>0.807752919</v>
      </c>
      <c r="AC12" s="41">
        <v>1.06640735</v>
      </c>
      <c r="AD12" s="41">
        <v>0.786757171</v>
      </c>
      <c r="AE12" s="41">
        <v>0.0267</v>
      </c>
      <c r="AF12" s="41">
        <v>-0.1666</v>
      </c>
      <c r="AG12" s="41">
        <v>0.2199</v>
      </c>
      <c r="AH12" s="41" t="s">
        <v>220</v>
      </c>
      <c r="AI12" s="41" t="s">
        <v>220</v>
      </c>
      <c r="AJ12" s="41" t="s">
        <v>220</v>
      </c>
      <c r="AK12" s="41" t="s">
        <v>220</v>
      </c>
      <c r="AL12" s="41" t="s">
        <v>220</v>
      </c>
    </row>
    <row r="13" spans="1:38" ht="12.75">
      <c r="A13" s="41" t="s">
        <v>5</v>
      </c>
      <c r="B13" s="41">
        <v>5277</v>
      </c>
      <c r="C13" s="41">
        <v>22672</v>
      </c>
      <c r="D13" s="41">
        <v>0.234562061</v>
      </c>
      <c r="E13" s="41">
        <v>0.223972051</v>
      </c>
      <c r="F13" s="41">
        <v>0.245652795</v>
      </c>
      <c r="G13" s="41">
        <v>0.055051114</v>
      </c>
      <c r="H13" s="41">
        <v>0.232754058</v>
      </c>
      <c r="I13" s="41">
        <v>0.002806539</v>
      </c>
      <c r="J13" s="41">
        <v>0.0452</v>
      </c>
      <c r="K13" s="41">
        <v>-0.001</v>
      </c>
      <c r="L13" s="41">
        <v>0.0914</v>
      </c>
      <c r="M13" s="41">
        <v>1.046258978</v>
      </c>
      <c r="N13" s="41">
        <v>0.999022471</v>
      </c>
      <c r="O13" s="41">
        <v>1.095728956</v>
      </c>
      <c r="P13" s="41">
        <v>5338</v>
      </c>
      <c r="Q13" s="41">
        <v>22539</v>
      </c>
      <c r="R13" s="41">
        <v>0.236927791</v>
      </c>
      <c r="S13" s="41">
        <v>0.226288187</v>
      </c>
      <c r="T13" s="41">
        <v>0.248067646</v>
      </c>
      <c r="U13" s="41">
        <v>0.243694803</v>
      </c>
      <c r="V13" s="41">
        <v>0.236833932</v>
      </c>
      <c r="W13" s="41">
        <v>0.00283181</v>
      </c>
      <c r="X13" s="41">
        <v>-0.0273</v>
      </c>
      <c r="Y13" s="41">
        <v>-0.0733</v>
      </c>
      <c r="Z13" s="41">
        <v>0.0186</v>
      </c>
      <c r="AA13" s="41">
        <v>0.973040999</v>
      </c>
      <c r="AB13" s="41">
        <v>0.929345111</v>
      </c>
      <c r="AC13" s="41">
        <v>1.018791376</v>
      </c>
      <c r="AD13" s="41">
        <v>0.719182694</v>
      </c>
      <c r="AE13" s="41">
        <v>-0.01</v>
      </c>
      <c r="AF13" s="41">
        <v>-0.0647</v>
      </c>
      <c r="AG13" s="41">
        <v>0.0447</v>
      </c>
      <c r="AH13" s="41" t="s">
        <v>220</v>
      </c>
      <c r="AI13" s="41" t="s">
        <v>220</v>
      </c>
      <c r="AJ13" s="41" t="s">
        <v>220</v>
      </c>
      <c r="AK13" s="41" t="s">
        <v>220</v>
      </c>
      <c r="AL13" s="41" t="s">
        <v>220</v>
      </c>
    </row>
    <row r="14" spans="1:38" ht="12.75">
      <c r="A14" s="41" t="s">
        <v>7</v>
      </c>
      <c r="B14" s="41">
        <v>9810</v>
      </c>
      <c r="C14" s="41">
        <v>36188</v>
      </c>
      <c r="D14" s="41">
        <v>0.281706511</v>
      </c>
      <c r="E14" s="41">
        <v>0.269820939</v>
      </c>
      <c r="F14" s="41">
        <v>0.294115642</v>
      </c>
      <c r="G14" s="47">
        <v>2.96E-25</v>
      </c>
      <c r="H14" s="41">
        <v>0.271084337</v>
      </c>
      <c r="I14" s="41">
        <v>0.00233673</v>
      </c>
      <c r="J14" s="41">
        <v>0.2284</v>
      </c>
      <c r="K14" s="41">
        <v>0.1853</v>
      </c>
      <c r="L14" s="41">
        <v>0.2715</v>
      </c>
      <c r="M14" s="41">
        <v>1.256545776</v>
      </c>
      <c r="N14" s="41">
        <v>1.203530437</v>
      </c>
      <c r="O14" s="41">
        <v>1.311896433</v>
      </c>
      <c r="P14" s="41">
        <v>8973</v>
      </c>
      <c r="Q14" s="41">
        <v>37210</v>
      </c>
      <c r="R14" s="41">
        <v>0.249797441</v>
      </c>
      <c r="S14" s="41">
        <v>0.239205929</v>
      </c>
      <c r="T14" s="41">
        <v>0.260857922</v>
      </c>
      <c r="U14" s="41">
        <v>0.247455833</v>
      </c>
      <c r="V14" s="41">
        <v>0.241144854</v>
      </c>
      <c r="W14" s="41">
        <v>0.002217628</v>
      </c>
      <c r="X14" s="41">
        <v>0.0256</v>
      </c>
      <c r="Y14" s="41">
        <v>-0.0178</v>
      </c>
      <c r="Z14" s="41">
        <v>0.0689</v>
      </c>
      <c r="AA14" s="41">
        <v>1.025895489</v>
      </c>
      <c r="AB14" s="41">
        <v>0.982397109</v>
      </c>
      <c r="AC14" s="41">
        <v>1.071319882</v>
      </c>
      <c r="AD14" s="47">
        <v>2.19E-06</v>
      </c>
      <c r="AE14" s="41">
        <v>0.1202</v>
      </c>
      <c r="AF14" s="41">
        <v>0.0705</v>
      </c>
      <c r="AG14" s="41">
        <v>0.17</v>
      </c>
      <c r="AH14" s="41">
        <v>1</v>
      </c>
      <c r="AI14" s="41" t="s">
        <v>220</v>
      </c>
      <c r="AJ14" s="41" t="s">
        <v>131</v>
      </c>
      <c r="AK14" s="41" t="s">
        <v>220</v>
      </c>
      <c r="AL14" s="41" t="s">
        <v>220</v>
      </c>
    </row>
    <row r="15" spans="1:38" ht="12.75">
      <c r="A15" s="41" t="s">
        <v>14</v>
      </c>
      <c r="B15" s="41">
        <v>37448</v>
      </c>
      <c r="C15" s="41">
        <v>198613</v>
      </c>
      <c r="D15" s="41">
        <v>0.194826466</v>
      </c>
      <c r="E15" s="41">
        <v>0.187138258</v>
      </c>
      <c r="F15" s="41">
        <v>0.202830529</v>
      </c>
      <c r="G15" s="47">
        <v>8.24E-12</v>
      </c>
      <c r="H15" s="41">
        <v>0.188547577</v>
      </c>
      <c r="I15" s="41">
        <v>0.000877684</v>
      </c>
      <c r="J15" s="41">
        <v>-0.1404</v>
      </c>
      <c r="K15" s="41">
        <v>-0.1807</v>
      </c>
      <c r="L15" s="41">
        <v>-0.1001</v>
      </c>
      <c r="M15" s="41">
        <v>0.869019221</v>
      </c>
      <c r="N15" s="41">
        <v>0.834726135</v>
      </c>
      <c r="O15" s="41">
        <v>0.90472117</v>
      </c>
      <c r="P15" s="41">
        <v>42258</v>
      </c>
      <c r="Q15" s="41">
        <v>206216</v>
      </c>
      <c r="R15" s="41">
        <v>0.210295773</v>
      </c>
      <c r="S15" s="41">
        <v>0.202046625</v>
      </c>
      <c r="T15" s="41">
        <v>0.218881717</v>
      </c>
      <c r="U15" s="47">
        <v>6.78E-13</v>
      </c>
      <c r="V15" s="41">
        <v>0.204921054</v>
      </c>
      <c r="W15" s="41">
        <v>0.000888868</v>
      </c>
      <c r="X15" s="41">
        <v>-0.1467</v>
      </c>
      <c r="Y15" s="41">
        <v>-0.1867</v>
      </c>
      <c r="Z15" s="41">
        <v>-0.1067</v>
      </c>
      <c r="AA15" s="41">
        <v>0.863578758</v>
      </c>
      <c r="AB15" s="41">
        <v>0.829703665</v>
      </c>
      <c r="AC15" s="41">
        <v>0.898836903</v>
      </c>
      <c r="AD15" s="41">
        <v>0.00032746</v>
      </c>
      <c r="AE15" s="41">
        <v>-0.0764</v>
      </c>
      <c r="AF15" s="41">
        <v>-0.1181</v>
      </c>
      <c r="AG15" s="41">
        <v>-0.0347</v>
      </c>
      <c r="AH15" s="41">
        <v>1</v>
      </c>
      <c r="AI15" s="41">
        <v>2</v>
      </c>
      <c r="AJ15" s="41" t="s">
        <v>131</v>
      </c>
      <c r="AK15" s="41" t="s">
        <v>220</v>
      </c>
      <c r="AL15" s="41" t="s">
        <v>220</v>
      </c>
    </row>
    <row r="16" spans="1:38" ht="12.75">
      <c r="A16" s="41" t="s">
        <v>12</v>
      </c>
      <c r="B16" s="41">
        <v>29268</v>
      </c>
      <c r="C16" s="41">
        <v>143106</v>
      </c>
      <c r="D16" s="41">
        <v>0.201682836</v>
      </c>
      <c r="E16" s="41">
        <v>0.193619791</v>
      </c>
      <c r="F16" s="41">
        <v>0.210081657</v>
      </c>
      <c r="G16" s="47">
        <v>3.72E-07</v>
      </c>
      <c r="H16" s="41">
        <v>0.204519727</v>
      </c>
      <c r="I16" s="41">
        <v>0.001066236</v>
      </c>
      <c r="J16" s="41">
        <v>-0.1058</v>
      </c>
      <c r="K16" s="41">
        <v>-0.1466</v>
      </c>
      <c r="L16" s="41">
        <v>-0.065</v>
      </c>
      <c r="M16" s="41">
        <v>0.899601911</v>
      </c>
      <c r="N16" s="41">
        <v>0.863636872</v>
      </c>
      <c r="O16" s="41">
        <v>0.937064668</v>
      </c>
      <c r="P16" s="41">
        <v>32203</v>
      </c>
      <c r="Q16" s="41">
        <v>145702</v>
      </c>
      <c r="R16" s="41">
        <v>0.217029558</v>
      </c>
      <c r="S16" s="41">
        <v>0.20840678</v>
      </c>
      <c r="T16" s="41">
        <v>0.226009101</v>
      </c>
      <c r="U16" s="47">
        <v>2.59E-08</v>
      </c>
      <c r="V16" s="41">
        <v>0.221019615</v>
      </c>
      <c r="W16" s="41">
        <v>0.001087041</v>
      </c>
      <c r="X16" s="41">
        <v>-0.1152</v>
      </c>
      <c r="Y16" s="41">
        <v>-0.1557</v>
      </c>
      <c r="Z16" s="41">
        <v>-0.0746</v>
      </c>
      <c r="AA16" s="41">
        <v>0.89123102</v>
      </c>
      <c r="AB16" s="41">
        <v>0.855821617</v>
      </c>
      <c r="AC16" s="41">
        <v>0.928105479</v>
      </c>
      <c r="AD16" s="41">
        <v>0.000746889</v>
      </c>
      <c r="AE16" s="41">
        <v>-0.0733</v>
      </c>
      <c r="AF16" s="41">
        <v>-0.116</v>
      </c>
      <c r="AG16" s="41">
        <v>-0.0307</v>
      </c>
      <c r="AH16" s="41">
        <v>1</v>
      </c>
      <c r="AI16" s="41">
        <v>2</v>
      </c>
      <c r="AJ16" s="41" t="s">
        <v>131</v>
      </c>
      <c r="AK16" s="41" t="s">
        <v>220</v>
      </c>
      <c r="AL16" s="41" t="s">
        <v>220</v>
      </c>
    </row>
    <row r="17" spans="1:38" ht="12.75">
      <c r="A17" s="41" t="s">
        <v>13</v>
      </c>
      <c r="B17" s="41">
        <v>15305</v>
      </c>
      <c r="C17" s="41">
        <v>59829</v>
      </c>
      <c r="D17" s="41">
        <v>0.260578903</v>
      </c>
      <c r="E17" s="41">
        <v>0.249370952</v>
      </c>
      <c r="F17" s="41">
        <v>0.272290594</v>
      </c>
      <c r="G17" s="47">
        <v>2.01E-11</v>
      </c>
      <c r="H17" s="41">
        <v>0.255812399</v>
      </c>
      <c r="I17" s="41">
        <v>0.0017838</v>
      </c>
      <c r="J17" s="41">
        <v>0.1504</v>
      </c>
      <c r="K17" s="41">
        <v>0.1064</v>
      </c>
      <c r="L17" s="41">
        <v>0.1944</v>
      </c>
      <c r="M17" s="41">
        <v>1.162306537</v>
      </c>
      <c r="N17" s="41">
        <v>1.112313715</v>
      </c>
      <c r="O17" s="41">
        <v>1.21454628</v>
      </c>
      <c r="P17" s="41">
        <v>14529</v>
      </c>
      <c r="Q17" s="41">
        <v>60726</v>
      </c>
      <c r="R17" s="41">
        <v>0.242736061</v>
      </c>
      <c r="S17" s="41">
        <v>0.232293103</v>
      </c>
      <c r="T17" s="41">
        <v>0.253648492</v>
      </c>
      <c r="U17" s="41">
        <v>0.886217863</v>
      </c>
      <c r="V17" s="41">
        <v>0.239255014</v>
      </c>
      <c r="W17" s="41">
        <v>0.001731262</v>
      </c>
      <c r="X17" s="41">
        <v>-0.0032</v>
      </c>
      <c r="Y17" s="41">
        <v>-0.0472</v>
      </c>
      <c r="Z17" s="41">
        <v>0.0408</v>
      </c>
      <c r="AA17" s="41">
        <v>0.996794674</v>
      </c>
      <c r="AB17" s="41">
        <v>0.953910707</v>
      </c>
      <c r="AC17" s="41">
        <v>1.04160653</v>
      </c>
      <c r="AD17" s="41">
        <v>0.004059958</v>
      </c>
      <c r="AE17" s="41">
        <v>0.0709</v>
      </c>
      <c r="AF17" s="41">
        <v>0.0225</v>
      </c>
      <c r="AG17" s="41">
        <v>0.1193</v>
      </c>
      <c r="AH17" s="41">
        <v>1</v>
      </c>
      <c r="AI17" s="41" t="s">
        <v>220</v>
      </c>
      <c r="AJ17" s="41" t="s">
        <v>131</v>
      </c>
      <c r="AK17" s="41" t="s">
        <v>220</v>
      </c>
      <c r="AL17" s="41" t="s">
        <v>220</v>
      </c>
    </row>
    <row r="18" spans="1:38" ht="12.75">
      <c r="A18" s="41" t="s">
        <v>15</v>
      </c>
      <c r="B18" s="41">
        <v>235592</v>
      </c>
      <c r="C18" s="41">
        <v>1050853</v>
      </c>
      <c r="D18" s="41">
        <v>0.224191205</v>
      </c>
      <c r="E18" s="41" t="s">
        <v>220</v>
      </c>
      <c r="F18" s="41" t="s">
        <v>220</v>
      </c>
      <c r="G18" s="41" t="s">
        <v>220</v>
      </c>
      <c r="H18" s="41">
        <v>0.224191205</v>
      </c>
      <c r="I18" s="41">
        <v>0.000406833</v>
      </c>
      <c r="J18" s="41" t="s">
        <v>220</v>
      </c>
      <c r="K18" s="41" t="s">
        <v>220</v>
      </c>
      <c r="L18" s="41" t="s">
        <v>220</v>
      </c>
      <c r="M18" s="41" t="s">
        <v>220</v>
      </c>
      <c r="N18" s="41" t="s">
        <v>220</v>
      </c>
      <c r="O18" s="41" t="s">
        <v>220</v>
      </c>
      <c r="P18" s="41">
        <v>263692</v>
      </c>
      <c r="Q18" s="41">
        <v>1084188</v>
      </c>
      <c r="R18" s="41">
        <v>0.243492094</v>
      </c>
      <c r="S18" s="41" t="s">
        <v>220</v>
      </c>
      <c r="T18" s="41" t="s">
        <v>220</v>
      </c>
      <c r="U18" s="41" t="s">
        <v>220</v>
      </c>
      <c r="V18" s="41">
        <v>0.243216121</v>
      </c>
      <c r="W18" s="41">
        <v>0.000412031</v>
      </c>
      <c r="X18" s="41" t="s">
        <v>220</v>
      </c>
      <c r="Y18" s="41" t="s">
        <v>220</v>
      </c>
      <c r="Z18" s="41" t="s">
        <v>220</v>
      </c>
      <c r="AA18" s="41" t="s">
        <v>220</v>
      </c>
      <c r="AB18" s="41" t="s">
        <v>220</v>
      </c>
      <c r="AC18" s="41" t="s">
        <v>220</v>
      </c>
      <c r="AD18" s="47">
        <v>4.02E-06</v>
      </c>
      <c r="AE18" s="41">
        <v>-0.0826</v>
      </c>
      <c r="AF18" s="41">
        <v>-0.1177</v>
      </c>
      <c r="AG18" s="41">
        <v>-0.0475</v>
      </c>
      <c r="AH18" s="41" t="s">
        <v>220</v>
      </c>
      <c r="AI18" s="41" t="s">
        <v>220</v>
      </c>
      <c r="AJ18" s="41" t="s">
        <v>131</v>
      </c>
      <c r="AK18" s="41" t="s">
        <v>220</v>
      </c>
      <c r="AL18" s="41" t="s">
        <v>220</v>
      </c>
    </row>
    <row r="19" spans="1:38" ht="12.75">
      <c r="A19" s="41" t="s">
        <v>190</v>
      </c>
      <c r="B19" s="41">
        <v>1776</v>
      </c>
      <c r="C19" s="41">
        <v>4139</v>
      </c>
      <c r="D19" s="41">
        <v>0.405022897</v>
      </c>
      <c r="E19" s="41">
        <v>0.381536969</v>
      </c>
      <c r="F19" s="41">
        <v>0.429954527</v>
      </c>
      <c r="G19" s="47">
        <v>6.92E-84</v>
      </c>
      <c r="H19" s="41">
        <v>0.429089152</v>
      </c>
      <c r="I19" s="41">
        <v>0.007693256</v>
      </c>
      <c r="J19" s="41">
        <v>0.5914</v>
      </c>
      <c r="K19" s="41">
        <v>0.5317</v>
      </c>
      <c r="L19" s="41">
        <v>0.6512</v>
      </c>
      <c r="M19" s="41">
        <v>1.806595837</v>
      </c>
      <c r="N19" s="41">
        <v>1.701837365</v>
      </c>
      <c r="O19" s="41">
        <v>1.917802832</v>
      </c>
      <c r="P19" s="41">
        <v>1888</v>
      </c>
      <c r="Q19" s="41">
        <v>3957</v>
      </c>
      <c r="R19" s="41">
        <v>0.449891597</v>
      </c>
      <c r="S19" s="41">
        <v>0.42423845</v>
      </c>
      <c r="T19" s="41">
        <v>0.477095956</v>
      </c>
      <c r="U19" s="47">
        <v>2.4E-93</v>
      </c>
      <c r="V19" s="41">
        <v>0.477129138</v>
      </c>
      <c r="W19" s="41">
        <v>0.007940213</v>
      </c>
      <c r="X19" s="41">
        <v>0.6139</v>
      </c>
      <c r="Y19" s="41">
        <v>0.5552</v>
      </c>
      <c r="Z19" s="41">
        <v>0.6726</v>
      </c>
      <c r="AA19" s="41">
        <v>1.847664084</v>
      </c>
      <c r="AB19" s="41">
        <v>1.742308931</v>
      </c>
      <c r="AC19" s="41">
        <v>1.959389925</v>
      </c>
      <c r="AD19" s="41">
        <v>0.00672659</v>
      </c>
      <c r="AE19" s="41">
        <v>-0.1051</v>
      </c>
      <c r="AF19" s="41">
        <v>-0.181</v>
      </c>
      <c r="AG19" s="41">
        <v>-0.0291</v>
      </c>
      <c r="AH19" s="41">
        <v>1</v>
      </c>
      <c r="AI19" s="41">
        <v>2</v>
      </c>
      <c r="AJ19" s="41" t="s">
        <v>131</v>
      </c>
      <c r="AK19" s="41" t="s">
        <v>220</v>
      </c>
      <c r="AL19" s="41" t="s">
        <v>220</v>
      </c>
    </row>
    <row r="20" spans="1:38" ht="12.75">
      <c r="A20" s="41" t="s">
        <v>72</v>
      </c>
      <c r="B20" s="41">
        <v>10993</v>
      </c>
      <c r="C20" s="41">
        <v>56973</v>
      </c>
      <c r="D20" s="41">
        <v>0.190339913</v>
      </c>
      <c r="E20" s="41">
        <v>0.182621017</v>
      </c>
      <c r="F20" s="41">
        <v>0.198385066</v>
      </c>
      <c r="G20" s="47">
        <v>9.22E-15</v>
      </c>
      <c r="H20" s="41">
        <v>0.192951047</v>
      </c>
      <c r="I20" s="41">
        <v>0.001653252</v>
      </c>
      <c r="J20" s="41">
        <v>-0.1637</v>
      </c>
      <c r="K20" s="41">
        <v>-0.2051</v>
      </c>
      <c r="L20" s="41">
        <v>-0.1223</v>
      </c>
      <c r="M20" s="41">
        <v>0.849007048</v>
      </c>
      <c r="N20" s="41">
        <v>0.814577079</v>
      </c>
      <c r="O20" s="41">
        <v>0.884892278</v>
      </c>
      <c r="P20" s="41">
        <v>12802</v>
      </c>
      <c r="Q20" s="41">
        <v>60769</v>
      </c>
      <c r="R20" s="41">
        <v>0.209123567</v>
      </c>
      <c r="S20" s="41">
        <v>0.200836244</v>
      </c>
      <c r="T20" s="41">
        <v>0.217752858</v>
      </c>
      <c r="U20" s="47">
        <v>1.64E-13</v>
      </c>
      <c r="V20" s="41">
        <v>0.210666623</v>
      </c>
      <c r="W20" s="41">
        <v>0.001654196</v>
      </c>
      <c r="X20" s="41">
        <v>-0.1522</v>
      </c>
      <c r="Y20" s="41">
        <v>-0.1926</v>
      </c>
      <c r="Z20" s="41">
        <v>-0.1117</v>
      </c>
      <c r="AA20" s="41">
        <v>0.858851568</v>
      </c>
      <c r="AB20" s="41">
        <v>0.824816284</v>
      </c>
      <c r="AC20" s="41">
        <v>0.894291286</v>
      </c>
      <c r="AD20" s="47">
        <v>5.79435E-05</v>
      </c>
      <c r="AE20" s="41">
        <v>-0.0941</v>
      </c>
      <c r="AF20" s="41">
        <v>-0.14</v>
      </c>
      <c r="AG20" s="41">
        <v>-0.0482</v>
      </c>
      <c r="AH20" s="41">
        <v>1</v>
      </c>
      <c r="AI20" s="41">
        <v>2</v>
      </c>
      <c r="AJ20" s="41" t="s">
        <v>131</v>
      </c>
      <c r="AK20" s="41" t="s">
        <v>220</v>
      </c>
      <c r="AL20" s="41" t="s">
        <v>220</v>
      </c>
    </row>
    <row r="21" spans="1:38" ht="12.75">
      <c r="A21" s="41" t="s">
        <v>71</v>
      </c>
      <c r="B21" s="41">
        <v>7679</v>
      </c>
      <c r="C21" s="41">
        <v>34126</v>
      </c>
      <c r="D21" s="41">
        <v>0.222995321</v>
      </c>
      <c r="E21" s="41">
        <v>0.213597669</v>
      </c>
      <c r="F21" s="41">
        <v>0.232806442</v>
      </c>
      <c r="G21" s="41">
        <v>0.807643868</v>
      </c>
      <c r="H21" s="41">
        <v>0.225019047</v>
      </c>
      <c r="I21" s="41">
        <v>0.002260541</v>
      </c>
      <c r="J21" s="41">
        <v>-0.0053</v>
      </c>
      <c r="K21" s="41">
        <v>-0.0484</v>
      </c>
      <c r="L21" s="41">
        <v>0.0377</v>
      </c>
      <c r="M21" s="41">
        <v>0.994665787</v>
      </c>
      <c r="N21" s="41">
        <v>0.952747762</v>
      </c>
      <c r="O21" s="41">
        <v>1.038428079</v>
      </c>
      <c r="P21" s="41">
        <v>8881</v>
      </c>
      <c r="Q21" s="41">
        <v>35667</v>
      </c>
      <c r="R21" s="41">
        <v>0.247288565</v>
      </c>
      <c r="S21" s="41">
        <v>0.23714014</v>
      </c>
      <c r="T21" s="41">
        <v>0.257871292</v>
      </c>
      <c r="U21" s="41">
        <v>0.469292388</v>
      </c>
      <c r="V21" s="41">
        <v>0.248997673</v>
      </c>
      <c r="W21" s="41">
        <v>0.002289734</v>
      </c>
      <c r="X21" s="41">
        <v>0.0155</v>
      </c>
      <c r="Y21" s="41">
        <v>-0.0264</v>
      </c>
      <c r="Z21" s="41">
        <v>0.0574</v>
      </c>
      <c r="AA21" s="41">
        <v>1.015591763</v>
      </c>
      <c r="AB21" s="41">
        <v>0.9739131</v>
      </c>
      <c r="AC21" s="41">
        <v>1.059054066</v>
      </c>
      <c r="AD21" s="47">
        <v>3.11284E-05</v>
      </c>
      <c r="AE21" s="41">
        <v>-0.1034</v>
      </c>
      <c r="AF21" s="41">
        <v>-0.1521</v>
      </c>
      <c r="AG21" s="41">
        <v>-0.0547</v>
      </c>
      <c r="AH21" s="41" t="s">
        <v>220</v>
      </c>
      <c r="AI21" s="41" t="s">
        <v>220</v>
      </c>
      <c r="AJ21" s="41" t="s">
        <v>131</v>
      </c>
      <c r="AK21" s="41" t="s">
        <v>220</v>
      </c>
      <c r="AL21" s="41" t="s">
        <v>220</v>
      </c>
    </row>
    <row r="22" spans="1:38" ht="12.75">
      <c r="A22" s="41" t="s">
        <v>74</v>
      </c>
      <c r="B22" s="41">
        <v>10350</v>
      </c>
      <c r="C22" s="41">
        <v>42524</v>
      </c>
      <c r="D22" s="41">
        <v>0.23935611</v>
      </c>
      <c r="E22" s="41">
        <v>0.229671786</v>
      </c>
      <c r="F22" s="41">
        <v>0.249448781</v>
      </c>
      <c r="G22" s="41">
        <v>0.001895682</v>
      </c>
      <c r="H22" s="41">
        <v>0.243391967</v>
      </c>
      <c r="I22" s="41">
        <v>0.002080997</v>
      </c>
      <c r="J22" s="41">
        <v>0.0655</v>
      </c>
      <c r="K22" s="41">
        <v>0.0242</v>
      </c>
      <c r="L22" s="41">
        <v>0.1068</v>
      </c>
      <c r="M22" s="41">
        <v>1.067642729</v>
      </c>
      <c r="N22" s="41">
        <v>1.024446015</v>
      </c>
      <c r="O22" s="41">
        <v>1.112660872</v>
      </c>
      <c r="P22" s="41">
        <v>11602</v>
      </c>
      <c r="Q22" s="41">
        <v>45350</v>
      </c>
      <c r="R22" s="41">
        <v>0.25017528</v>
      </c>
      <c r="S22" s="41">
        <v>0.240203094</v>
      </c>
      <c r="T22" s="41">
        <v>0.260561468</v>
      </c>
      <c r="U22" s="41">
        <v>0.192001001</v>
      </c>
      <c r="V22" s="41">
        <v>0.255832415</v>
      </c>
      <c r="W22" s="41">
        <v>0.002048918</v>
      </c>
      <c r="X22" s="41">
        <v>0.0271</v>
      </c>
      <c r="Y22" s="41">
        <v>-0.0136</v>
      </c>
      <c r="Z22" s="41">
        <v>0.0678</v>
      </c>
      <c r="AA22" s="41">
        <v>1.027447241</v>
      </c>
      <c r="AB22" s="41">
        <v>0.986492375</v>
      </c>
      <c r="AC22" s="41">
        <v>1.070102375</v>
      </c>
      <c r="AD22" s="41">
        <v>0.059719208</v>
      </c>
      <c r="AE22" s="41">
        <v>-0.0442</v>
      </c>
      <c r="AF22" s="41">
        <v>-0.0902</v>
      </c>
      <c r="AG22" s="41">
        <v>0.0018</v>
      </c>
      <c r="AH22" s="41">
        <v>1</v>
      </c>
      <c r="AI22" s="41" t="s">
        <v>220</v>
      </c>
      <c r="AJ22" s="41" t="s">
        <v>220</v>
      </c>
      <c r="AK22" s="41" t="s">
        <v>220</v>
      </c>
      <c r="AL22" s="41" t="s">
        <v>220</v>
      </c>
    </row>
    <row r="23" spans="1:38" ht="12.75">
      <c r="A23" s="41" t="s">
        <v>73</v>
      </c>
      <c r="B23" s="41">
        <v>12895</v>
      </c>
      <c r="C23" s="41">
        <v>55567</v>
      </c>
      <c r="D23" s="41">
        <v>0.22640473</v>
      </c>
      <c r="E23" s="41">
        <v>0.217429676</v>
      </c>
      <c r="F23" s="41">
        <v>0.235750255</v>
      </c>
      <c r="G23" s="41">
        <v>0.63402247</v>
      </c>
      <c r="H23" s="41">
        <v>0.232062195</v>
      </c>
      <c r="I23" s="41">
        <v>0.00179084</v>
      </c>
      <c r="J23" s="41">
        <v>0.0098</v>
      </c>
      <c r="K23" s="41">
        <v>-0.0306</v>
      </c>
      <c r="L23" s="41">
        <v>0.0503</v>
      </c>
      <c r="M23" s="41">
        <v>1.00987338</v>
      </c>
      <c r="N23" s="41">
        <v>0.969840347</v>
      </c>
      <c r="O23" s="41">
        <v>1.051558894</v>
      </c>
      <c r="P23" s="41">
        <v>14298</v>
      </c>
      <c r="Q23" s="41">
        <v>57358</v>
      </c>
      <c r="R23" s="41">
        <v>0.242505734</v>
      </c>
      <c r="S23" s="41">
        <v>0.233033656</v>
      </c>
      <c r="T23" s="41">
        <v>0.252362822</v>
      </c>
      <c r="U23" s="41">
        <v>0.841731167</v>
      </c>
      <c r="V23" s="41">
        <v>0.249276474</v>
      </c>
      <c r="W23" s="41">
        <v>0.001806274</v>
      </c>
      <c r="X23" s="41">
        <v>-0.0041</v>
      </c>
      <c r="Y23" s="41">
        <v>-0.0439</v>
      </c>
      <c r="Z23" s="41">
        <v>0.0358</v>
      </c>
      <c r="AA23" s="41">
        <v>0.995949108</v>
      </c>
      <c r="AB23" s="41">
        <v>0.957048141</v>
      </c>
      <c r="AC23" s="41">
        <v>1.036431275</v>
      </c>
      <c r="AD23" s="41">
        <v>0.002487245</v>
      </c>
      <c r="AE23" s="41">
        <v>-0.0687</v>
      </c>
      <c r="AF23" s="41">
        <v>-0.1132</v>
      </c>
      <c r="AG23" s="41">
        <v>-0.0242</v>
      </c>
      <c r="AH23" s="41" t="s">
        <v>220</v>
      </c>
      <c r="AI23" s="41" t="s">
        <v>220</v>
      </c>
      <c r="AJ23" s="41" t="s">
        <v>131</v>
      </c>
      <c r="AK23" s="41" t="s">
        <v>220</v>
      </c>
      <c r="AL23" s="41" t="s">
        <v>220</v>
      </c>
    </row>
    <row r="24" spans="1:38" ht="12.75">
      <c r="A24" s="41" t="s">
        <v>75</v>
      </c>
      <c r="B24" s="41">
        <v>7540</v>
      </c>
      <c r="C24" s="41">
        <v>30461</v>
      </c>
      <c r="D24" s="41">
        <v>0.243036907</v>
      </c>
      <c r="E24" s="41">
        <v>0.23267324</v>
      </c>
      <c r="F24" s="41">
        <v>0.25386219</v>
      </c>
      <c r="G24" s="41">
        <v>0.000283231</v>
      </c>
      <c r="H24" s="41">
        <v>0.247529628</v>
      </c>
      <c r="I24" s="41">
        <v>0.002472784</v>
      </c>
      <c r="J24" s="41">
        <v>0.0807</v>
      </c>
      <c r="K24" s="41">
        <v>0.0371</v>
      </c>
      <c r="L24" s="41">
        <v>0.1243</v>
      </c>
      <c r="M24" s="41">
        <v>1.084060846</v>
      </c>
      <c r="N24" s="41">
        <v>1.037833933</v>
      </c>
      <c r="O24" s="41">
        <v>1.132346785</v>
      </c>
      <c r="P24" s="41">
        <v>8492</v>
      </c>
      <c r="Q24" s="41">
        <v>30574</v>
      </c>
      <c r="R24" s="41">
        <v>0.271458974</v>
      </c>
      <c r="S24" s="41">
        <v>0.260124067</v>
      </c>
      <c r="T24" s="41">
        <v>0.283287799</v>
      </c>
      <c r="U24" s="47">
        <v>5.85E-07</v>
      </c>
      <c r="V24" s="41">
        <v>0.277752339</v>
      </c>
      <c r="W24" s="41">
        <v>0.002561509</v>
      </c>
      <c r="X24" s="41">
        <v>0.1087</v>
      </c>
      <c r="Y24" s="41">
        <v>0.0661</v>
      </c>
      <c r="Z24" s="41">
        <v>0.1514</v>
      </c>
      <c r="AA24" s="41">
        <v>1.114857445</v>
      </c>
      <c r="AB24" s="41">
        <v>1.068306009</v>
      </c>
      <c r="AC24" s="41">
        <v>1.163437359</v>
      </c>
      <c r="AD24" s="47">
        <v>1.28619E-05</v>
      </c>
      <c r="AE24" s="41">
        <v>-0.1106</v>
      </c>
      <c r="AF24" s="41">
        <v>-0.1603</v>
      </c>
      <c r="AG24" s="41">
        <v>-0.0609</v>
      </c>
      <c r="AH24" s="41">
        <v>1</v>
      </c>
      <c r="AI24" s="41">
        <v>2</v>
      </c>
      <c r="AJ24" s="41" t="s">
        <v>131</v>
      </c>
      <c r="AK24" s="41" t="s">
        <v>220</v>
      </c>
      <c r="AL24" s="41" t="s">
        <v>220</v>
      </c>
    </row>
    <row r="25" spans="1:38" ht="12.75">
      <c r="A25" s="41" t="s">
        <v>81</v>
      </c>
      <c r="B25" s="41">
        <v>14117</v>
      </c>
      <c r="C25" s="41">
        <v>55195</v>
      </c>
      <c r="D25" s="41">
        <v>0.246308993</v>
      </c>
      <c r="E25" s="41">
        <v>0.236713045</v>
      </c>
      <c r="F25" s="41">
        <v>0.256293944</v>
      </c>
      <c r="G25" s="47">
        <v>3.47E-06</v>
      </c>
      <c r="H25" s="41">
        <v>0.255765921</v>
      </c>
      <c r="I25" s="41">
        <v>0.001857061</v>
      </c>
      <c r="J25" s="41">
        <v>0.0941</v>
      </c>
      <c r="K25" s="41">
        <v>0.0543</v>
      </c>
      <c r="L25" s="41">
        <v>0.1338</v>
      </c>
      <c r="M25" s="41">
        <v>1.098655912</v>
      </c>
      <c r="N25" s="41">
        <v>1.055853395</v>
      </c>
      <c r="O25" s="41">
        <v>1.143193572</v>
      </c>
      <c r="P25" s="41">
        <v>15290</v>
      </c>
      <c r="Q25" s="41">
        <v>55124</v>
      </c>
      <c r="R25" s="41">
        <v>0.269247208</v>
      </c>
      <c r="S25" s="41">
        <v>0.25885975</v>
      </c>
      <c r="T25" s="41">
        <v>0.280051491</v>
      </c>
      <c r="U25" s="47">
        <v>5.48E-07</v>
      </c>
      <c r="V25" s="41">
        <v>0.277374646</v>
      </c>
      <c r="W25" s="41">
        <v>0.001906864</v>
      </c>
      <c r="X25" s="41">
        <v>0.1005</v>
      </c>
      <c r="Y25" s="41">
        <v>0.0612</v>
      </c>
      <c r="Z25" s="41">
        <v>0.1399</v>
      </c>
      <c r="AA25" s="41">
        <v>1.10577392</v>
      </c>
      <c r="AB25" s="41">
        <v>1.063113571</v>
      </c>
      <c r="AC25" s="41">
        <v>1.150146134</v>
      </c>
      <c r="AD25" s="47">
        <v>5.92349E-05</v>
      </c>
      <c r="AE25" s="41">
        <v>-0.089</v>
      </c>
      <c r="AF25" s="41">
        <v>-0.1325</v>
      </c>
      <c r="AG25" s="41">
        <v>-0.0456</v>
      </c>
      <c r="AH25" s="41">
        <v>1</v>
      </c>
      <c r="AI25" s="41">
        <v>2</v>
      </c>
      <c r="AJ25" s="41" t="s">
        <v>131</v>
      </c>
      <c r="AK25" s="41" t="s">
        <v>220</v>
      </c>
      <c r="AL25" s="41" t="s">
        <v>220</v>
      </c>
    </row>
    <row r="26" spans="1:38" ht="12.75">
      <c r="A26" s="41" t="s">
        <v>76</v>
      </c>
      <c r="B26" s="41">
        <v>19264</v>
      </c>
      <c r="C26" s="41">
        <v>83994</v>
      </c>
      <c r="D26" s="41">
        <v>0.224446269</v>
      </c>
      <c r="E26" s="41">
        <v>0.215895141</v>
      </c>
      <c r="F26" s="41">
        <v>0.233336089</v>
      </c>
      <c r="G26" s="41">
        <v>0.954247385</v>
      </c>
      <c r="H26" s="41">
        <v>0.229349716</v>
      </c>
      <c r="I26" s="41">
        <v>0.00145062</v>
      </c>
      <c r="J26" s="41">
        <v>0.0011</v>
      </c>
      <c r="K26" s="41">
        <v>-0.0377</v>
      </c>
      <c r="L26" s="41">
        <v>0.04</v>
      </c>
      <c r="M26" s="41">
        <v>1.00113771</v>
      </c>
      <c r="N26" s="41">
        <v>0.962995586</v>
      </c>
      <c r="O26" s="41">
        <v>1.040790558</v>
      </c>
      <c r="P26" s="41">
        <v>22173</v>
      </c>
      <c r="Q26" s="41">
        <v>87850</v>
      </c>
      <c r="R26" s="41">
        <v>0.245491212</v>
      </c>
      <c r="S26" s="41">
        <v>0.236273723</v>
      </c>
      <c r="T26" s="41">
        <v>0.255068292</v>
      </c>
      <c r="U26" s="41">
        <v>0.675392116</v>
      </c>
      <c r="V26" s="41">
        <v>0.25239613</v>
      </c>
      <c r="W26" s="41">
        <v>0.001465569</v>
      </c>
      <c r="X26" s="41">
        <v>0.0082</v>
      </c>
      <c r="Y26" s="41">
        <v>-0.0301</v>
      </c>
      <c r="Z26" s="41">
        <v>0.0464</v>
      </c>
      <c r="AA26" s="41">
        <v>1.008210195</v>
      </c>
      <c r="AB26" s="41">
        <v>0.970354802</v>
      </c>
      <c r="AC26" s="41">
        <v>1.047542399</v>
      </c>
      <c r="AD26" s="47">
        <v>2.45573E-05</v>
      </c>
      <c r="AE26" s="41">
        <v>-0.0896</v>
      </c>
      <c r="AF26" s="41">
        <v>-0.1313</v>
      </c>
      <c r="AG26" s="41">
        <v>-0.048</v>
      </c>
      <c r="AH26" s="41" t="s">
        <v>220</v>
      </c>
      <c r="AI26" s="41" t="s">
        <v>220</v>
      </c>
      <c r="AJ26" s="41" t="s">
        <v>131</v>
      </c>
      <c r="AK26" s="41" t="s">
        <v>220</v>
      </c>
      <c r="AL26" s="41" t="s">
        <v>220</v>
      </c>
    </row>
    <row r="27" spans="1:38" ht="12.75">
      <c r="A27" s="41" t="s">
        <v>77</v>
      </c>
      <c r="B27" s="41">
        <v>12538</v>
      </c>
      <c r="C27" s="41">
        <v>53057</v>
      </c>
      <c r="D27" s="41">
        <v>0.229855318</v>
      </c>
      <c r="E27" s="41">
        <v>0.220764003</v>
      </c>
      <c r="F27" s="41">
        <v>0.239321023</v>
      </c>
      <c r="G27" s="41">
        <v>0.225593858</v>
      </c>
      <c r="H27" s="41">
        <v>0.236311891</v>
      </c>
      <c r="I27" s="41">
        <v>0.001844291</v>
      </c>
      <c r="J27" s="41">
        <v>0.025</v>
      </c>
      <c r="K27" s="41">
        <v>-0.0154</v>
      </c>
      <c r="L27" s="41">
        <v>0.0653</v>
      </c>
      <c r="M27" s="41">
        <v>1.025264653</v>
      </c>
      <c r="N27" s="41">
        <v>0.984713041</v>
      </c>
      <c r="O27" s="41">
        <v>1.067486227</v>
      </c>
      <c r="P27" s="41">
        <v>14261</v>
      </c>
      <c r="Q27" s="41">
        <v>55058</v>
      </c>
      <c r="R27" s="41">
        <v>0.251471108</v>
      </c>
      <c r="S27" s="41">
        <v>0.241689156</v>
      </c>
      <c r="T27" s="41">
        <v>0.261648967</v>
      </c>
      <c r="U27" s="41">
        <v>0.111199846</v>
      </c>
      <c r="V27" s="41">
        <v>0.259017763</v>
      </c>
      <c r="W27" s="41">
        <v>0.001867061</v>
      </c>
      <c r="X27" s="41">
        <v>0.0322</v>
      </c>
      <c r="Y27" s="41">
        <v>-0.0074</v>
      </c>
      <c r="Z27" s="41">
        <v>0.0719</v>
      </c>
      <c r="AA27" s="41">
        <v>1.032769087</v>
      </c>
      <c r="AB27" s="41">
        <v>0.992595495</v>
      </c>
      <c r="AC27" s="41">
        <v>1.074568635</v>
      </c>
      <c r="AD27" s="47">
        <v>6.97319E-05</v>
      </c>
      <c r="AE27" s="41">
        <v>-0.0899</v>
      </c>
      <c r="AF27" s="41">
        <v>-0.1342</v>
      </c>
      <c r="AG27" s="41">
        <v>-0.0456</v>
      </c>
      <c r="AH27" s="41" t="s">
        <v>220</v>
      </c>
      <c r="AI27" s="41" t="s">
        <v>220</v>
      </c>
      <c r="AJ27" s="41" t="s">
        <v>131</v>
      </c>
      <c r="AK27" s="41" t="s">
        <v>220</v>
      </c>
      <c r="AL27" s="41" t="s">
        <v>220</v>
      </c>
    </row>
    <row r="28" spans="1:38" ht="12.75">
      <c r="A28" s="41" t="s">
        <v>70</v>
      </c>
      <c r="B28" s="41">
        <v>13954</v>
      </c>
      <c r="C28" s="41">
        <v>57672</v>
      </c>
      <c r="D28" s="41">
        <v>0.235403165</v>
      </c>
      <c r="E28" s="41">
        <v>0.226223664</v>
      </c>
      <c r="F28" s="41">
        <v>0.244955144</v>
      </c>
      <c r="G28" s="41">
        <v>0.016186989</v>
      </c>
      <c r="H28" s="41">
        <v>0.241954501</v>
      </c>
      <c r="I28" s="41">
        <v>0.001783331</v>
      </c>
      <c r="J28" s="41">
        <v>0.0488</v>
      </c>
      <c r="K28" s="41">
        <v>0.009</v>
      </c>
      <c r="L28" s="41">
        <v>0.0886</v>
      </c>
      <c r="M28" s="41">
        <v>1.050010706</v>
      </c>
      <c r="N28" s="41">
        <v>1.009065741</v>
      </c>
      <c r="O28" s="41">
        <v>1.0926171</v>
      </c>
      <c r="P28" s="41">
        <v>14922</v>
      </c>
      <c r="Q28" s="41">
        <v>57134</v>
      </c>
      <c r="R28" s="41">
        <v>0.251402613</v>
      </c>
      <c r="S28" s="41">
        <v>0.241697753</v>
      </c>
      <c r="T28" s="41">
        <v>0.261497151</v>
      </c>
      <c r="U28" s="41">
        <v>0.111447198</v>
      </c>
      <c r="V28" s="41">
        <v>0.261175482</v>
      </c>
      <c r="W28" s="41">
        <v>0.001837763</v>
      </c>
      <c r="X28" s="41">
        <v>0.032</v>
      </c>
      <c r="Y28" s="41">
        <v>-0.0074</v>
      </c>
      <c r="Z28" s="41">
        <v>0.0713</v>
      </c>
      <c r="AA28" s="41">
        <v>1.032487784</v>
      </c>
      <c r="AB28" s="41">
        <v>0.992630803</v>
      </c>
      <c r="AC28" s="41">
        <v>1.073945137</v>
      </c>
      <c r="AD28" s="41">
        <v>0.003050057</v>
      </c>
      <c r="AE28" s="41">
        <v>-0.0658</v>
      </c>
      <c r="AF28" s="41">
        <v>-0.1093</v>
      </c>
      <c r="AG28" s="41">
        <v>-0.0223</v>
      </c>
      <c r="AH28" s="41" t="s">
        <v>220</v>
      </c>
      <c r="AI28" s="41" t="s">
        <v>220</v>
      </c>
      <c r="AJ28" s="41" t="s">
        <v>131</v>
      </c>
      <c r="AK28" s="41" t="s">
        <v>220</v>
      </c>
      <c r="AL28" s="41" t="s">
        <v>220</v>
      </c>
    </row>
    <row r="29" spans="1:38" ht="12.75">
      <c r="A29" s="41" t="s">
        <v>78</v>
      </c>
      <c r="B29" s="41">
        <v>5606</v>
      </c>
      <c r="C29" s="41">
        <v>27797</v>
      </c>
      <c r="D29" s="41">
        <v>0.198237588</v>
      </c>
      <c r="E29" s="41">
        <v>0.189380411</v>
      </c>
      <c r="F29" s="41">
        <v>0.207509009</v>
      </c>
      <c r="G29" s="47">
        <v>1.32E-07</v>
      </c>
      <c r="H29" s="41">
        <v>0.20167644</v>
      </c>
      <c r="I29" s="41">
        <v>0.002406679</v>
      </c>
      <c r="J29" s="41">
        <v>-0.123</v>
      </c>
      <c r="K29" s="41">
        <v>-0.1687</v>
      </c>
      <c r="L29" s="41">
        <v>-0.0773</v>
      </c>
      <c r="M29" s="41">
        <v>0.884234457</v>
      </c>
      <c r="N29" s="41">
        <v>0.844727212</v>
      </c>
      <c r="O29" s="41">
        <v>0.925589427</v>
      </c>
      <c r="P29" s="41">
        <v>6309</v>
      </c>
      <c r="Q29" s="41">
        <v>28649</v>
      </c>
      <c r="R29" s="41">
        <v>0.21604721</v>
      </c>
      <c r="S29" s="41">
        <v>0.206616534</v>
      </c>
      <c r="T29" s="41">
        <v>0.225908333</v>
      </c>
      <c r="U29" s="47">
        <v>1.51E-07</v>
      </c>
      <c r="V29" s="41">
        <v>0.220217111</v>
      </c>
      <c r="W29" s="41">
        <v>0.002448261</v>
      </c>
      <c r="X29" s="41">
        <v>-0.1196</v>
      </c>
      <c r="Y29" s="41">
        <v>-0.1642</v>
      </c>
      <c r="Z29" s="41">
        <v>-0.075</v>
      </c>
      <c r="AA29" s="41">
        <v>0.887286342</v>
      </c>
      <c r="AB29" s="41">
        <v>0.848555412</v>
      </c>
      <c r="AC29" s="41">
        <v>0.927785083</v>
      </c>
      <c r="AD29" s="41">
        <v>0.001524494</v>
      </c>
      <c r="AE29" s="41">
        <v>-0.086</v>
      </c>
      <c r="AF29" s="41">
        <v>-0.1392</v>
      </c>
      <c r="AG29" s="41">
        <v>-0.0328</v>
      </c>
      <c r="AH29" s="41">
        <v>1</v>
      </c>
      <c r="AI29" s="41">
        <v>2</v>
      </c>
      <c r="AJ29" s="41" t="s">
        <v>131</v>
      </c>
      <c r="AK29" s="41" t="s">
        <v>220</v>
      </c>
      <c r="AL29" s="41" t="s">
        <v>220</v>
      </c>
    </row>
    <row r="30" spans="1:38" ht="12.75">
      <c r="A30" s="41" t="s">
        <v>80</v>
      </c>
      <c r="B30" s="41">
        <v>17023</v>
      </c>
      <c r="C30" s="41">
        <v>67309</v>
      </c>
      <c r="D30" s="41">
        <v>0.24982069</v>
      </c>
      <c r="E30" s="41">
        <v>0.240219503</v>
      </c>
      <c r="F30" s="41">
        <v>0.25980562</v>
      </c>
      <c r="G30" s="47">
        <v>6.18E-08</v>
      </c>
      <c r="H30" s="41">
        <v>0.252908229</v>
      </c>
      <c r="I30" s="41">
        <v>0.001675452</v>
      </c>
      <c r="J30" s="41">
        <v>0.1082</v>
      </c>
      <c r="K30" s="41">
        <v>0.0691</v>
      </c>
      <c r="L30" s="41">
        <v>0.1474</v>
      </c>
      <c r="M30" s="41">
        <v>1.114319762</v>
      </c>
      <c r="N30" s="41">
        <v>1.071493878</v>
      </c>
      <c r="O30" s="41">
        <v>1.158857328</v>
      </c>
      <c r="P30" s="41">
        <v>19967</v>
      </c>
      <c r="Q30" s="41">
        <v>71163</v>
      </c>
      <c r="R30" s="41">
        <v>0.27798008</v>
      </c>
      <c r="S30" s="41">
        <v>0.267447573</v>
      </c>
      <c r="T30" s="41">
        <v>0.288927374</v>
      </c>
      <c r="U30" s="47">
        <v>1.8E-11</v>
      </c>
      <c r="V30" s="41">
        <v>0.280581201</v>
      </c>
      <c r="W30" s="41">
        <v>0.001684198</v>
      </c>
      <c r="X30" s="41">
        <v>0.1325</v>
      </c>
      <c r="Y30" s="41">
        <v>0.0938</v>
      </c>
      <c r="Z30" s="41">
        <v>0.1711</v>
      </c>
      <c r="AA30" s="41">
        <v>1.141639037</v>
      </c>
      <c r="AB30" s="41">
        <v>1.098382984</v>
      </c>
      <c r="AC30" s="41">
        <v>1.186598582</v>
      </c>
      <c r="AD30" s="47">
        <v>7.37E-07</v>
      </c>
      <c r="AE30" s="41">
        <v>-0.1068</v>
      </c>
      <c r="AF30" s="41">
        <v>-0.1491</v>
      </c>
      <c r="AG30" s="41">
        <v>-0.0645</v>
      </c>
      <c r="AH30" s="41">
        <v>1</v>
      </c>
      <c r="AI30" s="41">
        <v>2</v>
      </c>
      <c r="AJ30" s="41" t="s">
        <v>131</v>
      </c>
      <c r="AK30" s="41" t="s">
        <v>220</v>
      </c>
      <c r="AL30" s="41" t="s">
        <v>220</v>
      </c>
    </row>
    <row r="31" spans="1:38" ht="12.75">
      <c r="A31" s="41" t="s">
        <v>79</v>
      </c>
      <c r="B31" s="41">
        <v>10191</v>
      </c>
      <c r="C31" s="41">
        <v>37134</v>
      </c>
      <c r="D31" s="41">
        <v>0.269835568</v>
      </c>
      <c r="E31" s="41">
        <v>0.258981899</v>
      </c>
      <c r="F31" s="41">
        <v>0.281144103</v>
      </c>
      <c r="G31" s="47">
        <v>8.99E-19</v>
      </c>
      <c r="H31" s="41">
        <v>0.27443852</v>
      </c>
      <c r="I31" s="41">
        <v>0.002315655</v>
      </c>
      <c r="J31" s="41">
        <v>0.1853</v>
      </c>
      <c r="K31" s="41">
        <v>0.1443</v>
      </c>
      <c r="L31" s="41">
        <v>0.2264</v>
      </c>
      <c r="M31" s="41">
        <v>1.203595691</v>
      </c>
      <c r="N31" s="41">
        <v>1.155183138</v>
      </c>
      <c r="O31" s="41">
        <v>1.254037166</v>
      </c>
      <c r="P31" s="41">
        <v>11581</v>
      </c>
      <c r="Q31" s="41">
        <v>38138</v>
      </c>
      <c r="R31" s="41">
        <v>0.298099485</v>
      </c>
      <c r="S31" s="41">
        <v>0.286275245</v>
      </c>
      <c r="T31" s="41">
        <v>0.310412109</v>
      </c>
      <c r="U31" s="47">
        <v>1.14E-22</v>
      </c>
      <c r="V31" s="41">
        <v>0.303660391</v>
      </c>
      <c r="W31" s="41">
        <v>0.002354646</v>
      </c>
      <c r="X31" s="41">
        <v>0.2023</v>
      </c>
      <c r="Y31" s="41">
        <v>0.1619</v>
      </c>
      <c r="Z31" s="41">
        <v>0.2428</v>
      </c>
      <c r="AA31" s="41">
        <v>1.224267611</v>
      </c>
      <c r="AB31" s="41">
        <v>1.17570653</v>
      </c>
      <c r="AC31" s="41">
        <v>1.274834447</v>
      </c>
      <c r="AD31" s="47">
        <v>1.87432E-05</v>
      </c>
      <c r="AE31" s="41">
        <v>-0.0996</v>
      </c>
      <c r="AF31" s="41">
        <v>-0.1452</v>
      </c>
      <c r="AG31" s="41">
        <v>-0.054</v>
      </c>
      <c r="AH31" s="41">
        <v>1</v>
      </c>
      <c r="AI31" s="41">
        <v>2</v>
      </c>
      <c r="AJ31" s="41" t="s">
        <v>131</v>
      </c>
      <c r="AK31" s="41" t="s">
        <v>220</v>
      </c>
      <c r="AL31" s="41" t="s">
        <v>220</v>
      </c>
    </row>
    <row r="32" spans="1:38" ht="12" customHeight="1">
      <c r="A32" s="41" t="s">
        <v>32</v>
      </c>
      <c r="B32" s="41">
        <v>2907</v>
      </c>
      <c r="C32" s="41">
        <v>13611</v>
      </c>
      <c r="D32" s="41">
        <v>0.219520855</v>
      </c>
      <c r="E32" s="41">
        <v>0.199994473</v>
      </c>
      <c r="F32" s="41">
        <v>0.240953689</v>
      </c>
      <c r="G32" s="41">
        <v>0.657824271</v>
      </c>
      <c r="H32" s="41">
        <v>0.213577254</v>
      </c>
      <c r="I32" s="41">
        <v>0.003512857</v>
      </c>
      <c r="J32" s="41">
        <v>-0.0211</v>
      </c>
      <c r="K32" s="41">
        <v>-0.1142</v>
      </c>
      <c r="L32" s="41">
        <v>0.0721</v>
      </c>
      <c r="M32" s="41">
        <v>0.979168008</v>
      </c>
      <c r="N32" s="41">
        <v>0.892071002</v>
      </c>
      <c r="O32" s="41">
        <v>1.074768697</v>
      </c>
      <c r="P32" s="41">
        <v>3481</v>
      </c>
      <c r="Q32" s="41">
        <v>14624</v>
      </c>
      <c r="R32" s="41">
        <v>0.240947414</v>
      </c>
      <c r="S32" s="41">
        <v>0.219907816</v>
      </c>
      <c r="T32" s="41">
        <v>0.263999968</v>
      </c>
      <c r="U32" s="41">
        <v>0.711166367</v>
      </c>
      <c r="V32" s="41">
        <v>0.23803337</v>
      </c>
      <c r="W32" s="41">
        <v>0.003521712</v>
      </c>
      <c r="X32" s="41">
        <v>-0.0173</v>
      </c>
      <c r="Y32" s="41">
        <v>-0.1086</v>
      </c>
      <c r="Z32" s="41">
        <v>0.0741</v>
      </c>
      <c r="AA32" s="41">
        <v>0.982885831</v>
      </c>
      <c r="AB32" s="41">
        <v>0.897059954</v>
      </c>
      <c r="AC32" s="41">
        <v>1.076923066</v>
      </c>
      <c r="AD32" s="41">
        <v>0.076092207</v>
      </c>
      <c r="AE32" s="41">
        <v>-0.0931</v>
      </c>
      <c r="AF32" s="41">
        <v>-0.196</v>
      </c>
      <c r="AG32" s="41">
        <v>0.0098</v>
      </c>
      <c r="AH32" s="41" t="s">
        <v>220</v>
      </c>
      <c r="AI32" s="41" t="s">
        <v>220</v>
      </c>
      <c r="AJ32" s="41" t="s">
        <v>220</v>
      </c>
      <c r="AK32" s="41" t="s">
        <v>220</v>
      </c>
      <c r="AL32" s="41" t="s">
        <v>220</v>
      </c>
    </row>
    <row r="33" spans="1:38" ht="12.75">
      <c r="A33" s="41" t="s">
        <v>31</v>
      </c>
      <c r="B33" s="41">
        <v>3557</v>
      </c>
      <c r="C33" s="41">
        <v>18138</v>
      </c>
      <c r="D33" s="41">
        <v>0.203221248</v>
      </c>
      <c r="E33" s="41">
        <v>0.185679444</v>
      </c>
      <c r="F33" s="41">
        <v>0.222420289</v>
      </c>
      <c r="G33" s="41">
        <v>0.032994836</v>
      </c>
      <c r="H33" s="41">
        <v>0.196107619</v>
      </c>
      <c r="I33" s="41">
        <v>0.002948163</v>
      </c>
      <c r="J33" s="41">
        <v>-0.0982</v>
      </c>
      <c r="K33" s="41">
        <v>-0.1885</v>
      </c>
      <c r="L33" s="41">
        <v>-0.0079</v>
      </c>
      <c r="M33" s="41">
        <v>0.906463963</v>
      </c>
      <c r="N33" s="41">
        <v>0.828219128</v>
      </c>
      <c r="O33" s="41">
        <v>0.992100868</v>
      </c>
      <c r="P33" s="41">
        <v>4546</v>
      </c>
      <c r="Q33" s="41">
        <v>21062</v>
      </c>
      <c r="R33" s="41">
        <v>0.228049208</v>
      </c>
      <c r="S33" s="41">
        <v>0.208661987</v>
      </c>
      <c r="T33" s="41">
        <v>0.249237736</v>
      </c>
      <c r="U33" s="41">
        <v>0.110822063</v>
      </c>
      <c r="V33" s="41">
        <v>0.215838952</v>
      </c>
      <c r="W33" s="41">
        <v>0.002834769</v>
      </c>
      <c r="X33" s="41">
        <v>-0.0723</v>
      </c>
      <c r="Y33" s="41">
        <v>-0.1611</v>
      </c>
      <c r="Z33" s="41">
        <v>0.0166</v>
      </c>
      <c r="AA33" s="41">
        <v>0.930270766</v>
      </c>
      <c r="AB33" s="41">
        <v>0.851185358</v>
      </c>
      <c r="AC33" s="41">
        <v>1.016704165</v>
      </c>
      <c r="AD33" s="41">
        <v>0.021266372</v>
      </c>
      <c r="AE33" s="41">
        <v>-0.1153</v>
      </c>
      <c r="AF33" s="41">
        <v>-0.2134</v>
      </c>
      <c r="AG33" s="41">
        <v>-0.0172</v>
      </c>
      <c r="AH33" s="41" t="s">
        <v>220</v>
      </c>
      <c r="AI33" s="41" t="s">
        <v>220</v>
      </c>
      <c r="AJ33" s="41" t="s">
        <v>131</v>
      </c>
      <c r="AK33" s="41" t="s">
        <v>220</v>
      </c>
      <c r="AL33" s="41" t="s">
        <v>220</v>
      </c>
    </row>
    <row r="34" spans="1:38" ht="12.75">
      <c r="A34" s="41" t="s">
        <v>34</v>
      </c>
      <c r="B34" s="41">
        <v>1788</v>
      </c>
      <c r="C34" s="41">
        <v>9327</v>
      </c>
      <c r="D34" s="41">
        <v>0.198447015</v>
      </c>
      <c r="E34" s="41">
        <v>0.180034155</v>
      </c>
      <c r="F34" s="41">
        <v>0.218743037</v>
      </c>
      <c r="G34" s="41">
        <v>0.014082901</v>
      </c>
      <c r="H34" s="41">
        <v>0.191701512</v>
      </c>
      <c r="I34" s="41">
        <v>0.004075939</v>
      </c>
      <c r="J34" s="41">
        <v>-0.122</v>
      </c>
      <c r="K34" s="41">
        <v>-0.2194</v>
      </c>
      <c r="L34" s="41">
        <v>-0.0246</v>
      </c>
      <c r="M34" s="41">
        <v>0.885168601</v>
      </c>
      <c r="N34" s="41">
        <v>0.803038437</v>
      </c>
      <c r="O34" s="41">
        <v>0.975698568</v>
      </c>
      <c r="P34" s="41">
        <v>1959</v>
      </c>
      <c r="Q34" s="41">
        <v>9809</v>
      </c>
      <c r="R34" s="41">
        <v>0.20542665</v>
      </c>
      <c r="S34" s="41">
        <v>0.186541228</v>
      </c>
      <c r="T34" s="41">
        <v>0.22622403</v>
      </c>
      <c r="U34" s="41">
        <v>0.000327802</v>
      </c>
      <c r="V34" s="41">
        <v>0.199714548</v>
      </c>
      <c r="W34" s="41">
        <v>0.004036593</v>
      </c>
      <c r="X34" s="41">
        <v>-0.1768</v>
      </c>
      <c r="Y34" s="41">
        <v>-0.2732</v>
      </c>
      <c r="Z34" s="41">
        <v>-0.0803</v>
      </c>
      <c r="AA34" s="41">
        <v>0.837987592</v>
      </c>
      <c r="AB34" s="41">
        <v>0.760949149</v>
      </c>
      <c r="AC34" s="41">
        <v>0.922825402</v>
      </c>
      <c r="AD34" s="41">
        <v>0.541995772</v>
      </c>
      <c r="AE34" s="41">
        <v>-0.0346</v>
      </c>
      <c r="AF34" s="41">
        <v>-0.1457</v>
      </c>
      <c r="AG34" s="41">
        <v>0.0765</v>
      </c>
      <c r="AH34" s="41" t="s">
        <v>220</v>
      </c>
      <c r="AI34" s="41">
        <v>2</v>
      </c>
      <c r="AJ34" s="41" t="s">
        <v>220</v>
      </c>
      <c r="AK34" s="41" t="s">
        <v>220</v>
      </c>
      <c r="AL34" s="41" t="s">
        <v>220</v>
      </c>
    </row>
    <row r="35" spans="1:38" ht="12.75">
      <c r="A35" s="41" t="s">
        <v>33</v>
      </c>
      <c r="B35" s="41">
        <v>1051</v>
      </c>
      <c r="C35" s="41">
        <v>5374</v>
      </c>
      <c r="D35" s="41">
        <v>0.196298579</v>
      </c>
      <c r="E35" s="41">
        <v>0.177001137</v>
      </c>
      <c r="F35" s="41">
        <v>0.217699912</v>
      </c>
      <c r="G35" s="41">
        <v>0.011853871</v>
      </c>
      <c r="H35" s="41">
        <v>0.195571269</v>
      </c>
      <c r="I35" s="41">
        <v>0.005410626</v>
      </c>
      <c r="J35" s="41">
        <v>-0.1329</v>
      </c>
      <c r="K35" s="41">
        <v>-0.2363</v>
      </c>
      <c r="L35" s="41">
        <v>-0.0294</v>
      </c>
      <c r="M35" s="41">
        <v>0.875585547</v>
      </c>
      <c r="N35" s="41">
        <v>0.789509729</v>
      </c>
      <c r="O35" s="41">
        <v>0.97104573</v>
      </c>
      <c r="P35" s="41">
        <v>1146</v>
      </c>
      <c r="Q35" s="41">
        <v>5723</v>
      </c>
      <c r="R35" s="41">
        <v>0.200395693</v>
      </c>
      <c r="S35" s="41">
        <v>0.180945047</v>
      </c>
      <c r="T35" s="41">
        <v>0.221937181</v>
      </c>
      <c r="U35" s="41">
        <v>0.00010929</v>
      </c>
      <c r="V35" s="41">
        <v>0.200244627</v>
      </c>
      <c r="W35" s="41">
        <v>0.005289896</v>
      </c>
      <c r="X35" s="41">
        <v>-0.2015</v>
      </c>
      <c r="Y35" s="41">
        <v>-0.3036</v>
      </c>
      <c r="Z35" s="41">
        <v>-0.0994</v>
      </c>
      <c r="AA35" s="41">
        <v>0.817465038</v>
      </c>
      <c r="AB35" s="41">
        <v>0.738120904</v>
      </c>
      <c r="AC35" s="41">
        <v>0.905338252</v>
      </c>
      <c r="AD35" s="41">
        <v>0.738440737</v>
      </c>
      <c r="AE35" s="41">
        <v>-0.0207</v>
      </c>
      <c r="AF35" s="41">
        <v>-0.1419</v>
      </c>
      <c r="AG35" s="41">
        <v>0.1006</v>
      </c>
      <c r="AH35" s="41" t="s">
        <v>220</v>
      </c>
      <c r="AI35" s="41">
        <v>2</v>
      </c>
      <c r="AJ35" s="41" t="s">
        <v>220</v>
      </c>
      <c r="AK35" s="41" t="s">
        <v>220</v>
      </c>
      <c r="AL35" s="41" t="s">
        <v>220</v>
      </c>
    </row>
    <row r="36" spans="1:38" ht="12.75">
      <c r="A36" s="41" t="s">
        <v>23</v>
      </c>
      <c r="B36" s="41">
        <v>1126</v>
      </c>
      <c r="C36" s="41">
        <v>7483</v>
      </c>
      <c r="D36" s="41">
        <v>0.155852988</v>
      </c>
      <c r="E36" s="41">
        <v>0.140609829</v>
      </c>
      <c r="F36" s="41">
        <v>0.17274862</v>
      </c>
      <c r="G36" s="47">
        <v>4.4E-12</v>
      </c>
      <c r="H36" s="41">
        <v>0.150474409</v>
      </c>
      <c r="I36" s="41">
        <v>0.004133155</v>
      </c>
      <c r="J36" s="41">
        <v>-0.3636</v>
      </c>
      <c r="K36" s="41">
        <v>-0.4665</v>
      </c>
      <c r="L36" s="41">
        <v>-0.2607</v>
      </c>
      <c r="M36" s="41">
        <v>0.69517887</v>
      </c>
      <c r="N36" s="41">
        <v>0.627187089</v>
      </c>
      <c r="O36" s="41">
        <v>0.770541468</v>
      </c>
      <c r="P36" s="41">
        <v>1290</v>
      </c>
      <c r="Q36" s="41">
        <v>7679</v>
      </c>
      <c r="R36" s="41">
        <v>0.172635575</v>
      </c>
      <c r="S36" s="41">
        <v>0.156088541</v>
      </c>
      <c r="T36" s="41">
        <v>0.19093677</v>
      </c>
      <c r="U36" s="47">
        <v>9.04E-12</v>
      </c>
      <c r="V36" s="41">
        <v>0.167990624</v>
      </c>
      <c r="W36" s="41">
        <v>0.004266329</v>
      </c>
      <c r="X36" s="41">
        <v>-0.3507</v>
      </c>
      <c r="Y36" s="41">
        <v>-0.4514</v>
      </c>
      <c r="Z36" s="41">
        <v>-0.2499</v>
      </c>
      <c r="AA36" s="41">
        <v>0.704224453</v>
      </c>
      <c r="AB36" s="41">
        <v>0.636724887</v>
      </c>
      <c r="AC36" s="41">
        <v>0.778879685</v>
      </c>
      <c r="AD36" s="41">
        <v>0.093851874</v>
      </c>
      <c r="AE36" s="41">
        <v>-0.1023</v>
      </c>
      <c r="AF36" s="41">
        <v>-0.2219</v>
      </c>
      <c r="AG36" s="41">
        <v>0.0174</v>
      </c>
      <c r="AH36" s="41">
        <v>1</v>
      </c>
      <c r="AI36" s="41">
        <v>2</v>
      </c>
      <c r="AJ36" s="41" t="s">
        <v>220</v>
      </c>
      <c r="AK36" s="41" t="s">
        <v>220</v>
      </c>
      <c r="AL36" s="41" t="s">
        <v>220</v>
      </c>
    </row>
    <row r="37" spans="1:38" ht="12.75">
      <c r="A37" s="41" t="s">
        <v>16</v>
      </c>
      <c r="B37" s="41">
        <v>1013</v>
      </c>
      <c r="C37" s="41">
        <v>5366</v>
      </c>
      <c r="D37" s="41">
        <v>0.19329624</v>
      </c>
      <c r="E37" s="41">
        <v>0.173601399</v>
      </c>
      <c r="F37" s="41">
        <v>0.215225433</v>
      </c>
      <c r="G37" s="41">
        <v>0.006843953</v>
      </c>
      <c r="H37" s="41">
        <v>0.188781215</v>
      </c>
      <c r="I37" s="41">
        <v>0.005342236</v>
      </c>
      <c r="J37" s="41">
        <v>-0.1483</v>
      </c>
      <c r="K37" s="41">
        <v>-0.2557</v>
      </c>
      <c r="L37" s="41">
        <v>-0.0408</v>
      </c>
      <c r="M37" s="41">
        <v>0.862193679</v>
      </c>
      <c r="N37" s="41">
        <v>0.77434527</v>
      </c>
      <c r="O37" s="41">
        <v>0.96000837</v>
      </c>
      <c r="P37" s="41">
        <v>1168</v>
      </c>
      <c r="Q37" s="41">
        <v>5815</v>
      </c>
      <c r="R37" s="41">
        <v>0.204911387</v>
      </c>
      <c r="S37" s="41">
        <v>0.184600379</v>
      </c>
      <c r="T37" s="41">
        <v>0.227457153</v>
      </c>
      <c r="U37" s="41">
        <v>0.000762869</v>
      </c>
      <c r="V37" s="41">
        <v>0.200859845</v>
      </c>
      <c r="W37" s="41">
        <v>0.005253917</v>
      </c>
      <c r="X37" s="41">
        <v>-0.1793</v>
      </c>
      <c r="Y37" s="41">
        <v>-0.2836</v>
      </c>
      <c r="Z37" s="41">
        <v>-0.0749</v>
      </c>
      <c r="AA37" s="41">
        <v>0.835885706</v>
      </c>
      <c r="AB37" s="41">
        <v>0.753031932</v>
      </c>
      <c r="AC37" s="41">
        <v>0.927855624</v>
      </c>
      <c r="AD37" s="41">
        <v>0.365740651</v>
      </c>
      <c r="AE37" s="41">
        <v>-0.0584</v>
      </c>
      <c r="AF37" s="41">
        <v>-0.1848</v>
      </c>
      <c r="AG37" s="41">
        <v>0.0681</v>
      </c>
      <c r="AH37" s="41" t="s">
        <v>220</v>
      </c>
      <c r="AI37" s="41">
        <v>2</v>
      </c>
      <c r="AJ37" s="41" t="s">
        <v>220</v>
      </c>
      <c r="AK37" s="41" t="s">
        <v>220</v>
      </c>
      <c r="AL37" s="41" t="s">
        <v>220</v>
      </c>
    </row>
    <row r="38" spans="1:38" ht="12.75">
      <c r="A38" s="41" t="s">
        <v>21</v>
      </c>
      <c r="B38" s="41">
        <v>747</v>
      </c>
      <c r="C38" s="41">
        <v>4510</v>
      </c>
      <c r="D38" s="41">
        <v>0.1667959</v>
      </c>
      <c r="E38" s="41">
        <v>0.149369082</v>
      </c>
      <c r="F38" s="41">
        <v>0.186255897</v>
      </c>
      <c r="G38" s="47">
        <v>1.5E-07</v>
      </c>
      <c r="H38" s="41">
        <v>0.165631929</v>
      </c>
      <c r="I38" s="41">
        <v>0.005535573</v>
      </c>
      <c r="J38" s="41">
        <v>-0.2957</v>
      </c>
      <c r="K38" s="41">
        <v>-0.4061</v>
      </c>
      <c r="L38" s="41">
        <v>-0.1854</v>
      </c>
      <c r="M38" s="41">
        <v>0.743989491</v>
      </c>
      <c r="N38" s="41">
        <v>0.666257545</v>
      </c>
      <c r="O38" s="41">
        <v>0.830790385</v>
      </c>
      <c r="P38" s="41">
        <v>750</v>
      </c>
      <c r="Q38" s="41">
        <v>4316</v>
      </c>
      <c r="R38" s="41">
        <v>0.172396315</v>
      </c>
      <c r="S38" s="41">
        <v>0.154417635</v>
      </c>
      <c r="T38" s="41">
        <v>0.192468233</v>
      </c>
      <c r="U38" s="47">
        <v>3.73E-10</v>
      </c>
      <c r="V38" s="41">
        <v>0.173772011</v>
      </c>
      <c r="W38" s="41">
        <v>0.005767653</v>
      </c>
      <c r="X38" s="41">
        <v>-0.352</v>
      </c>
      <c r="Y38" s="41">
        <v>-0.4622</v>
      </c>
      <c r="Z38" s="41">
        <v>-0.2419</v>
      </c>
      <c r="AA38" s="41">
        <v>0.703248449</v>
      </c>
      <c r="AB38" s="41">
        <v>0.629908837</v>
      </c>
      <c r="AC38" s="41">
        <v>0.785126914</v>
      </c>
      <c r="AD38" s="41">
        <v>0.628355383</v>
      </c>
      <c r="AE38" s="41">
        <v>-0.033</v>
      </c>
      <c r="AF38" s="41">
        <v>-0.1667</v>
      </c>
      <c r="AG38" s="41">
        <v>0.1007</v>
      </c>
      <c r="AH38" s="41">
        <v>1</v>
      </c>
      <c r="AI38" s="41">
        <v>2</v>
      </c>
      <c r="AJ38" s="41" t="s">
        <v>220</v>
      </c>
      <c r="AK38" s="41" t="s">
        <v>220</v>
      </c>
      <c r="AL38" s="41" t="s">
        <v>220</v>
      </c>
    </row>
    <row r="39" spans="1:38" ht="12.75">
      <c r="A39" s="41" t="s">
        <v>22</v>
      </c>
      <c r="B39" s="41">
        <v>2831</v>
      </c>
      <c r="C39" s="41">
        <v>16903</v>
      </c>
      <c r="D39" s="41">
        <v>0.179520931</v>
      </c>
      <c r="E39" s="41">
        <v>0.163831695</v>
      </c>
      <c r="F39" s="41">
        <v>0.196712637</v>
      </c>
      <c r="G39" s="47">
        <v>1.91E-06</v>
      </c>
      <c r="H39" s="41">
        <v>0.167485062</v>
      </c>
      <c r="I39" s="41">
        <v>0.002872117</v>
      </c>
      <c r="J39" s="41">
        <v>-0.2222</v>
      </c>
      <c r="K39" s="41">
        <v>-0.3137</v>
      </c>
      <c r="L39" s="41">
        <v>-0.1308</v>
      </c>
      <c r="M39" s="41">
        <v>0.800749215</v>
      </c>
      <c r="N39" s="41">
        <v>0.730767716</v>
      </c>
      <c r="O39" s="41">
        <v>0.877432448</v>
      </c>
      <c r="P39" s="41">
        <v>3793</v>
      </c>
      <c r="Q39" s="41">
        <v>19435</v>
      </c>
      <c r="R39" s="41">
        <v>0.211341684</v>
      </c>
      <c r="S39" s="41">
        <v>0.193250972</v>
      </c>
      <c r="T39" s="41">
        <v>0.231125914</v>
      </c>
      <c r="U39" s="41">
        <v>0.001155923</v>
      </c>
      <c r="V39" s="41">
        <v>0.195163365</v>
      </c>
      <c r="W39" s="41">
        <v>0.002842895</v>
      </c>
      <c r="X39" s="41">
        <v>-0.1484</v>
      </c>
      <c r="Y39" s="41">
        <v>-0.2379</v>
      </c>
      <c r="Z39" s="41">
        <v>-0.0589</v>
      </c>
      <c r="AA39" s="41">
        <v>0.862116524</v>
      </c>
      <c r="AB39" s="41">
        <v>0.788319903</v>
      </c>
      <c r="AC39" s="41">
        <v>0.942821433</v>
      </c>
      <c r="AD39" s="41">
        <v>0.00134895</v>
      </c>
      <c r="AE39" s="41">
        <v>-0.1632</v>
      </c>
      <c r="AF39" s="41">
        <v>-0.263</v>
      </c>
      <c r="AG39" s="41">
        <v>-0.0634</v>
      </c>
      <c r="AH39" s="41">
        <v>1</v>
      </c>
      <c r="AI39" s="41">
        <v>2</v>
      </c>
      <c r="AJ39" s="41" t="s">
        <v>131</v>
      </c>
      <c r="AK39" s="41" t="s">
        <v>220</v>
      </c>
      <c r="AL39" s="41" t="s">
        <v>220</v>
      </c>
    </row>
    <row r="40" spans="1:38" ht="12.75">
      <c r="A40" s="41" t="s">
        <v>19</v>
      </c>
      <c r="B40" s="41">
        <v>1807</v>
      </c>
      <c r="C40" s="41">
        <v>9348</v>
      </c>
      <c r="D40" s="41">
        <v>0.199593863</v>
      </c>
      <c r="E40" s="41">
        <v>0.181420097</v>
      </c>
      <c r="F40" s="41">
        <v>0.219588186</v>
      </c>
      <c r="G40" s="41">
        <v>0.017039146</v>
      </c>
      <c r="H40" s="41">
        <v>0.19330338</v>
      </c>
      <c r="I40" s="41">
        <v>0.00408428</v>
      </c>
      <c r="J40" s="41">
        <v>-0.1162</v>
      </c>
      <c r="K40" s="41">
        <v>-0.2117</v>
      </c>
      <c r="L40" s="41">
        <v>-0.0207</v>
      </c>
      <c r="M40" s="41">
        <v>0.89028409</v>
      </c>
      <c r="N40" s="41">
        <v>0.809220404</v>
      </c>
      <c r="O40" s="41">
        <v>0.979468335</v>
      </c>
      <c r="P40" s="41">
        <v>1973</v>
      </c>
      <c r="Q40" s="41">
        <v>9446</v>
      </c>
      <c r="R40" s="41">
        <v>0.213307933</v>
      </c>
      <c r="S40" s="41">
        <v>0.194077623</v>
      </c>
      <c r="T40" s="41">
        <v>0.234443691</v>
      </c>
      <c r="U40" s="41">
        <v>0.003905143</v>
      </c>
      <c r="V40" s="41">
        <v>0.20887148</v>
      </c>
      <c r="W40" s="41">
        <v>0.004182531</v>
      </c>
      <c r="X40" s="41">
        <v>-0.1391</v>
      </c>
      <c r="Y40" s="41">
        <v>-0.2336</v>
      </c>
      <c r="Z40" s="41">
        <v>-0.0446</v>
      </c>
      <c r="AA40" s="41">
        <v>0.870137354</v>
      </c>
      <c r="AB40" s="41">
        <v>0.791692025</v>
      </c>
      <c r="AC40" s="41">
        <v>0.95635549</v>
      </c>
      <c r="AD40" s="41">
        <v>0.226957532</v>
      </c>
      <c r="AE40" s="41">
        <v>-0.0665</v>
      </c>
      <c r="AF40" s="41">
        <v>-0.1742</v>
      </c>
      <c r="AG40" s="41">
        <v>0.0413</v>
      </c>
      <c r="AH40" s="41" t="s">
        <v>220</v>
      </c>
      <c r="AI40" s="41">
        <v>2</v>
      </c>
      <c r="AJ40" s="41" t="s">
        <v>220</v>
      </c>
      <c r="AK40" s="41" t="s">
        <v>220</v>
      </c>
      <c r="AL40" s="41" t="s">
        <v>220</v>
      </c>
    </row>
    <row r="41" spans="1:38" ht="12.75">
      <c r="A41" s="41" t="s">
        <v>24</v>
      </c>
      <c r="B41" s="41">
        <v>1924</v>
      </c>
      <c r="C41" s="41">
        <v>10627</v>
      </c>
      <c r="D41" s="41">
        <v>0.182141909</v>
      </c>
      <c r="E41" s="41">
        <v>0.165492212</v>
      </c>
      <c r="F41" s="41">
        <v>0.200466683</v>
      </c>
      <c r="G41" s="47">
        <v>2.16807E-05</v>
      </c>
      <c r="H41" s="41">
        <v>0.181048273</v>
      </c>
      <c r="I41" s="41">
        <v>0.003735261</v>
      </c>
      <c r="J41" s="41">
        <v>-0.2077</v>
      </c>
      <c r="K41" s="41">
        <v>-0.3036</v>
      </c>
      <c r="L41" s="41">
        <v>-0.1119</v>
      </c>
      <c r="M41" s="41">
        <v>0.812440028</v>
      </c>
      <c r="N41" s="41">
        <v>0.738174419</v>
      </c>
      <c r="O41" s="41">
        <v>0.894177286</v>
      </c>
      <c r="P41" s="41">
        <v>2135</v>
      </c>
      <c r="Q41" s="41">
        <v>11139</v>
      </c>
      <c r="R41" s="41">
        <v>0.191534042</v>
      </c>
      <c r="S41" s="41">
        <v>0.1742245</v>
      </c>
      <c r="T41" s="41">
        <v>0.21056332</v>
      </c>
      <c r="U41" s="47">
        <v>3.29E-07</v>
      </c>
      <c r="V41" s="41">
        <v>0.191668911</v>
      </c>
      <c r="W41" s="41">
        <v>0.003729472</v>
      </c>
      <c r="X41" s="41">
        <v>-0.2468</v>
      </c>
      <c r="Y41" s="41">
        <v>-0.3415</v>
      </c>
      <c r="Z41" s="41">
        <v>-0.1521</v>
      </c>
      <c r="AA41" s="41">
        <v>0.781316109</v>
      </c>
      <c r="AB41" s="41">
        <v>0.710706082</v>
      </c>
      <c r="AC41" s="41">
        <v>0.858941378</v>
      </c>
      <c r="AD41" s="41">
        <v>0.362833435</v>
      </c>
      <c r="AE41" s="41">
        <v>-0.0503</v>
      </c>
      <c r="AF41" s="41">
        <v>-0.1586</v>
      </c>
      <c r="AG41" s="41">
        <v>0.058</v>
      </c>
      <c r="AH41" s="41">
        <v>1</v>
      </c>
      <c r="AI41" s="41">
        <v>2</v>
      </c>
      <c r="AJ41" s="41" t="s">
        <v>220</v>
      </c>
      <c r="AK41" s="41" t="s">
        <v>220</v>
      </c>
      <c r="AL41" s="41" t="s">
        <v>220</v>
      </c>
    </row>
    <row r="42" spans="1:38" ht="12.75">
      <c r="A42" s="41" t="s">
        <v>20</v>
      </c>
      <c r="B42" s="41">
        <v>818</v>
      </c>
      <c r="C42" s="41">
        <v>3212</v>
      </c>
      <c r="D42" s="41">
        <v>0.261865391</v>
      </c>
      <c r="E42" s="41">
        <v>0.234955962</v>
      </c>
      <c r="F42" s="41">
        <v>0.291856748</v>
      </c>
      <c r="G42" s="41">
        <v>0.004989974</v>
      </c>
      <c r="H42" s="41">
        <v>0.254669988</v>
      </c>
      <c r="I42" s="41">
        <v>0.007687328</v>
      </c>
      <c r="J42" s="41">
        <v>0.1553</v>
      </c>
      <c r="K42" s="41">
        <v>0.0469</v>
      </c>
      <c r="L42" s="41">
        <v>0.2638</v>
      </c>
      <c r="M42" s="41">
        <v>1.168044889</v>
      </c>
      <c r="N42" s="41">
        <v>1.048015964</v>
      </c>
      <c r="O42" s="41">
        <v>1.301820687</v>
      </c>
      <c r="P42" s="41">
        <v>861</v>
      </c>
      <c r="Q42" s="41">
        <v>3286</v>
      </c>
      <c r="R42" s="41">
        <v>0.270099704</v>
      </c>
      <c r="S42" s="41">
        <v>0.242575378</v>
      </c>
      <c r="T42" s="41">
        <v>0.300747135</v>
      </c>
      <c r="U42" s="41">
        <v>0.077066328</v>
      </c>
      <c r="V42" s="41">
        <v>0.262020694</v>
      </c>
      <c r="W42" s="41">
        <v>0.007671073</v>
      </c>
      <c r="X42" s="41">
        <v>0.097</v>
      </c>
      <c r="Y42" s="41">
        <v>-0.0105</v>
      </c>
      <c r="Z42" s="41">
        <v>0.2044</v>
      </c>
      <c r="AA42" s="41">
        <v>1.101805442</v>
      </c>
      <c r="AB42" s="41">
        <v>0.989526711</v>
      </c>
      <c r="AC42" s="41">
        <v>1.226824116</v>
      </c>
      <c r="AD42" s="41">
        <v>0.640473536</v>
      </c>
      <c r="AE42" s="41">
        <v>-0.031</v>
      </c>
      <c r="AF42" s="41">
        <v>-0.1609</v>
      </c>
      <c r="AG42" s="41">
        <v>0.099</v>
      </c>
      <c r="AH42" s="41">
        <v>1</v>
      </c>
      <c r="AI42" s="41" t="s">
        <v>220</v>
      </c>
      <c r="AJ42" s="41" t="s">
        <v>220</v>
      </c>
      <c r="AK42" s="41" t="s">
        <v>220</v>
      </c>
      <c r="AL42" s="41" t="s">
        <v>220</v>
      </c>
    </row>
    <row r="43" spans="1:38" ht="12.75">
      <c r="A43" s="41" t="s">
        <v>17</v>
      </c>
      <c r="B43" s="41">
        <v>4405</v>
      </c>
      <c r="C43" s="41">
        <v>22605</v>
      </c>
      <c r="D43" s="41">
        <v>0.196553808</v>
      </c>
      <c r="E43" s="41">
        <v>0.17993015</v>
      </c>
      <c r="F43" s="41">
        <v>0.214713316</v>
      </c>
      <c r="G43" s="41">
        <v>0.003522526</v>
      </c>
      <c r="H43" s="41">
        <v>0.194868392</v>
      </c>
      <c r="I43" s="41">
        <v>0.002634522</v>
      </c>
      <c r="J43" s="41">
        <v>-0.1316</v>
      </c>
      <c r="K43" s="41">
        <v>-0.2199</v>
      </c>
      <c r="L43" s="41">
        <v>-0.0432</v>
      </c>
      <c r="M43" s="41">
        <v>0.876723991</v>
      </c>
      <c r="N43" s="41">
        <v>0.802574528</v>
      </c>
      <c r="O43" s="41">
        <v>0.957724085</v>
      </c>
      <c r="P43" s="41">
        <v>4750</v>
      </c>
      <c r="Q43" s="41">
        <v>22790</v>
      </c>
      <c r="R43" s="41">
        <v>0.208705651</v>
      </c>
      <c r="S43" s="41">
        <v>0.191137627</v>
      </c>
      <c r="T43" s="41">
        <v>0.227888404</v>
      </c>
      <c r="U43" s="41">
        <v>0.000334785</v>
      </c>
      <c r="V43" s="41">
        <v>0.208424748</v>
      </c>
      <c r="W43" s="41">
        <v>0.002690597</v>
      </c>
      <c r="X43" s="41">
        <v>-0.1609</v>
      </c>
      <c r="Y43" s="41">
        <v>-0.2488</v>
      </c>
      <c r="Z43" s="41">
        <v>-0.073</v>
      </c>
      <c r="AA43" s="41">
        <v>0.851363475</v>
      </c>
      <c r="AB43" s="41">
        <v>0.779699033</v>
      </c>
      <c r="AC43" s="41">
        <v>0.929614806</v>
      </c>
      <c r="AD43" s="41">
        <v>0.218279454</v>
      </c>
      <c r="AE43" s="41">
        <v>-0.06</v>
      </c>
      <c r="AF43" s="41">
        <v>-0.1555</v>
      </c>
      <c r="AG43" s="41">
        <v>0.0355</v>
      </c>
      <c r="AH43" s="41">
        <v>1</v>
      </c>
      <c r="AI43" s="41">
        <v>2</v>
      </c>
      <c r="AJ43" s="41" t="s">
        <v>220</v>
      </c>
      <c r="AK43" s="41" t="s">
        <v>220</v>
      </c>
      <c r="AL43" s="41" t="s">
        <v>220</v>
      </c>
    </row>
    <row r="44" spans="1:38" ht="12.75">
      <c r="A44" s="41" t="s">
        <v>18</v>
      </c>
      <c r="B44" s="41">
        <v>871</v>
      </c>
      <c r="C44" s="41">
        <v>4859</v>
      </c>
      <c r="D44" s="41">
        <v>0.188989634</v>
      </c>
      <c r="E44" s="41">
        <v>0.169645003</v>
      </c>
      <c r="F44" s="41">
        <v>0.210540133</v>
      </c>
      <c r="G44" s="41">
        <v>0.001933694</v>
      </c>
      <c r="H44" s="41">
        <v>0.179254991</v>
      </c>
      <c r="I44" s="41">
        <v>0.005502579</v>
      </c>
      <c r="J44" s="41">
        <v>-0.1708</v>
      </c>
      <c r="K44" s="41">
        <v>-0.2788</v>
      </c>
      <c r="L44" s="41">
        <v>-0.0628</v>
      </c>
      <c r="M44" s="41">
        <v>0.842984157</v>
      </c>
      <c r="N44" s="41">
        <v>0.756697854</v>
      </c>
      <c r="O44" s="41">
        <v>0.939109692</v>
      </c>
      <c r="P44" s="41">
        <v>922</v>
      </c>
      <c r="Q44" s="41">
        <v>5012</v>
      </c>
      <c r="R44" s="41">
        <v>0.193352815</v>
      </c>
      <c r="S44" s="41">
        <v>0.173789766</v>
      </c>
      <c r="T44" s="41">
        <v>0.215118023</v>
      </c>
      <c r="U44" s="41">
        <v>1.297E-05</v>
      </c>
      <c r="V44" s="41">
        <v>0.1839585</v>
      </c>
      <c r="W44" s="41">
        <v>0.005472812</v>
      </c>
      <c r="X44" s="41">
        <v>-0.2373</v>
      </c>
      <c r="Y44" s="41">
        <v>-0.344</v>
      </c>
      <c r="Z44" s="41">
        <v>-0.1307</v>
      </c>
      <c r="AA44" s="41">
        <v>0.788735346</v>
      </c>
      <c r="AB44" s="41">
        <v>0.708932691</v>
      </c>
      <c r="AC44" s="41">
        <v>0.877521171</v>
      </c>
      <c r="AD44" s="41">
        <v>0.728454185</v>
      </c>
      <c r="AE44" s="41">
        <v>-0.0228</v>
      </c>
      <c r="AF44" s="41">
        <v>-0.1517</v>
      </c>
      <c r="AG44" s="41">
        <v>0.106</v>
      </c>
      <c r="AH44" s="41">
        <v>1</v>
      </c>
      <c r="AI44" s="41">
        <v>2</v>
      </c>
      <c r="AJ44" s="41" t="s">
        <v>220</v>
      </c>
      <c r="AK44" s="41" t="s">
        <v>220</v>
      </c>
      <c r="AL44" s="41" t="s">
        <v>220</v>
      </c>
    </row>
    <row r="45" spans="1:38" ht="12.75">
      <c r="A45" s="41" t="s">
        <v>67</v>
      </c>
      <c r="B45" s="41">
        <v>2287</v>
      </c>
      <c r="C45" s="41">
        <v>12435</v>
      </c>
      <c r="D45" s="41">
        <v>0.183953411</v>
      </c>
      <c r="E45" s="41">
        <v>0.167677664</v>
      </c>
      <c r="F45" s="41">
        <v>0.201808974</v>
      </c>
      <c r="G45" s="47">
        <v>2.84905E-05</v>
      </c>
      <c r="H45" s="41">
        <v>0.183916365</v>
      </c>
      <c r="I45" s="41">
        <v>0.003474199</v>
      </c>
      <c r="J45" s="41">
        <v>-0.1978</v>
      </c>
      <c r="K45" s="41">
        <v>-0.2905</v>
      </c>
      <c r="L45" s="41">
        <v>-0.1052</v>
      </c>
      <c r="M45" s="41">
        <v>0.820520194</v>
      </c>
      <c r="N45" s="41">
        <v>0.74792258</v>
      </c>
      <c r="O45" s="41">
        <v>0.900164546</v>
      </c>
      <c r="P45" s="41">
        <v>2345</v>
      </c>
      <c r="Q45" s="41">
        <v>12160</v>
      </c>
      <c r="R45" s="41">
        <v>0.191830311</v>
      </c>
      <c r="S45" s="41">
        <v>0.174920305</v>
      </c>
      <c r="T45" s="41">
        <v>0.210375053</v>
      </c>
      <c r="U45" s="47">
        <v>1.9E-07</v>
      </c>
      <c r="V45" s="41">
        <v>0.192845395</v>
      </c>
      <c r="W45" s="41">
        <v>0.003577801</v>
      </c>
      <c r="X45" s="41">
        <v>-0.2452</v>
      </c>
      <c r="Y45" s="41">
        <v>-0.3375</v>
      </c>
      <c r="Z45" s="41">
        <v>-0.1529</v>
      </c>
      <c r="AA45" s="41">
        <v>0.782524668</v>
      </c>
      <c r="AB45" s="41">
        <v>0.713544447</v>
      </c>
      <c r="AC45" s="41">
        <v>0.858173388</v>
      </c>
      <c r="AD45" s="41">
        <v>0.426442566</v>
      </c>
      <c r="AE45" s="41">
        <v>-0.0419</v>
      </c>
      <c r="AF45" s="41">
        <v>-0.1453</v>
      </c>
      <c r="AG45" s="41">
        <v>0.0614</v>
      </c>
      <c r="AH45" s="41">
        <v>1</v>
      </c>
      <c r="AI45" s="41">
        <v>2</v>
      </c>
      <c r="AJ45" s="41" t="s">
        <v>220</v>
      </c>
      <c r="AK45" s="41" t="s">
        <v>220</v>
      </c>
      <c r="AL45" s="41" t="s">
        <v>220</v>
      </c>
    </row>
    <row r="46" spans="1:38" ht="12.75">
      <c r="A46" s="41" t="s">
        <v>68</v>
      </c>
      <c r="B46" s="41">
        <v>1799</v>
      </c>
      <c r="C46" s="41">
        <v>9465</v>
      </c>
      <c r="D46" s="41">
        <v>0.189188833</v>
      </c>
      <c r="E46" s="41">
        <v>0.172029603</v>
      </c>
      <c r="F46" s="41">
        <v>0.208059624</v>
      </c>
      <c r="G46" s="41">
        <v>0.000466465</v>
      </c>
      <c r="H46" s="41">
        <v>0.190068674</v>
      </c>
      <c r="I46" s="41">
        <v>0.004032915</v>
      </c>
      <c r="J46" s="41">
        <v>-0.1698</v>
      </c>
      <c r="K46" s="41">
        <v>-0.2648</v>
      </c>
      <c r="L46" s="41">
        <v>-0.0747</v>
      </c>
      <c r="M46" s="41">
        <v>0.843872682</v>
      </c>
      <c r="N46" s="41">
        <v>0.767334308</v>
      </c>
      <c r="O46" s="41">
        <v>0.928045436</v>
      </c>
      <c r="P46" s="41">
        <v>2106</v>
      </c>
      <c r="Q46" s="41">
        <v>9376</v>
      </c>
      <c r="R46" s="41">
        <v>0.223181123</v>
      </c>
      <c r="S46" s="41">
        <v>0.203293045</v>
      </c>
      <c r="T46" s="41">
        <v>0.245014843</v>
      </c>
      <c r="U46" s="41">
        <v>0.048731839</v>
      </c>
      <c r="V46" s="41">
        <v>0.224616041</v>
      </c>
      <c r="W46" s="41">
        <v>0.004309928</v>
      </c>
      <c r="X46" s="41">
        <v>-0.0939</v>
      </c>
      <c r="Y46" s="41">
        <v>-0.1872</v>
      </c>
      <c r="Z46" s="41">
        <v>-0.0005</v>
      </c>
      <c r="AA46" s="41">
        <v>0.910412607</v>
      </c>
      <c r="AB46" s="41">
        <v>0.829284078</v>
      </c>
      <c r="AC46" s="41">
        <v>0.999477907</v>
      </c>
      <c r="AD46" s="41">
        <v>0.002346871</v>
      </c>
      <c r="AE46" s="41">
        <v>-0.1652</v>
      </c>
      <c r="AF46" s="41">
        <v>-0.2717</v>
      </c>
      <c r="AG46" s="41">
        <v>-0.0588</v>
      </c>
      <c r="AH46" s="41">
        <v>1</v>
      </c>
      <c r="AI46" s="41" t="s">
        <v>220</v>
      </c>
      <c r="AJ46" s="41" t="s">
        <v>131</v>
      </c>
      <c r="AK46" s="41" t="s">
        <v>220</v>
      </c>
      <c r="AL46" s="41" t="s">
        <v>220</v>
      </c>
    </row>
    <row r="47" spans="1:38" ht="12.75">
      <c r="A47" s="41" t="s">
        <v>64</v>
      </c>
      <c r="B47" s="41">
        <v>2424</v>
      </c>
      <c r="C47" s="41">
        <v>12610</v>
      </c>
      <c r="D47" s="41">
        <v>0.194556526</v>
      </c>
      <c r="E47" s="41">
        <v>0.177454632</v>
      </c>
      <c r="F47" s="41">
        <v>0.213306587</v>
      </c>
      <c r="G47" s="41">
        <v>0.002526527</v>
      </c>
      <c r="H47" s="41">
        <v>0.19222839</v>
      </c>
      <c r="I47" s="41">
        <v>0.003509098</v>
      </c>
      <c r="J47" s="41">
        <v>-0.1418</v>
      </c>
      <c r="K47" s="41">
        <v>-0.2338</v>
      </c>
      <c r="L47" s="41">
        <v>-0.0498</v>
      </c>
      <c r="M47" s="41">
        <v>0.86781516</v>
      </c>
      <c r="N47" s="41">
        <v>0.791532531</v>
      </c>
      <c r="O47" s="41">
        <v>0.951449401</v>
      </c>
      <c r="P47" s="41">
        <v>2432</v>
      </c>
      <c r="Q47" s="41">
        <v>12231</v>
      </c>
      <c r="R47" s="41">
        <v>0.200442906</v>
      </c>
      <c r="S47" s="41">
        <v>0.182847177</v>
      </c>
      <c r="T47" s="41">
        <v>0.219731905</v>
      </c>
      <c r="U47" s="47">
        <v>1.75172E-05</v>
      </c>
      <c r="V47" s="41">
        <v>0.198839016</v>
      </c>
      <c r="W47" s="41">
        <v>0.00360894</v>
      </c>
      <c r="X47" s="41">
        <v>-0.2013</v>
      </c>
      <c r="Y47" s="41">
        <v>-0.2932</v>
      </c>
      <c r="Z47" s="41">
        <v>-0.1094</v>
      </c>
      <c r="AA47" s="41">
        <v>0.817657632</v>
      </c>
      <c r="AB47" s="41">
        <v>0.745880175</v>
      </c>
      <c r="AC47" s="41">
        <v>0.89634237</v>
      </c>
      <c r="AD47" s="41">
        <v>0.568394639</v>
      </c>
      <c r="AE47" s="41">
        <v>-0.0298</v>
      </c>
      <c r="AF47" s="41">
        <v>-0.1322</v>
      </c>
      <c r="AG47" s="41">
        <v>0.0726</v>
      </c>
      <c r="AH47" s="41">
        <v>1</v>
      </c>
      <c r="AI47" s="41">
        <v>2</v>
      </c>
      <c r="AJ47" s="41" t="s">
        <v>220</v>
      </c>
      <c r="AK47" s="41" t="s">
        <v>220</v>
      </c>
      <c r="AL47" s="41" t="s">
        <v>220</v>
      </c>
    </row>
    <row r="48" spans="1:38" ht="12.75">
      <c r="A48" s="41" t="s">
        <v>69</v>
      </c>
      <c r="B48" s="41">
        <v>2504</v>
      </c>
      <c r="C48" s="41">
        <v>13494</v>
      </c>
      <c r="D48" s="41">
        <v>0.189200797</v>
      </c>
      <c r="E48" s="41">
        <v>0.17260946</v>
      </c>
      <c r="F48" s="41">
        <v>0.207386904</v>
      </c>
      <c r="G48" s="41">
        <v>0.00029025</v>
      </c>
      <c r="H48" s="41">
        <v>0.185563954</v>
      </c>
      <c r="I48" s="41">
        <v>0.003346609</v>
      </c>
      <c r="J48" s="41">
        <v>-0.1697</v>
      </c>
      <c r="K48" s="41">
        <v>-0.2615</v>
      </c>
      <c r="L48" s="41">
        <v>-0.0779</v>
      </c>
      <c r="M48" s="41">
        <v>0.843926047</v>
      </c>
      <c r="N48" s="41">
        <v>0.769920749</v>
      </c>
      <c r="O48" s="41">
        <v>0.925044783</v>
      </c>
      <c r="P48" s="41">
        <v>2531</v>
      </c>
      <c r="Q48" s="41">
        <v>12927</v>
      </c>
      <c r="R48" s="41">
        <v>0.195726535</v>
      </c>
      <c r="S48" s="41">
        <v>0.178613181</v>
      </c>
      <c r="T48" s="41">
        <v>0.214479561</v>
      </c>
      <c r="U48" s="47">
        <v>1.42E-06</v>
      </c>
      <c r="V48" s="41">
        <v>0.195791754</v>
      </c>
      <c r="W48" s="41">
        <v>0.003490058</v>
      </c>
      <c r="X48" s="41">
        <v>-0.2251</v>
      </c>
      <c r="Y48" s="41">
        <v>-0.3166</v>
      </c>
      <c r="Z48" s="41">
        <v>-0.1336</v>
      </c>
      <c r="AA48" s="41">
        <v>0.798418356</v>
      </c>
      <c r="AB48" s="41">
        <v>0.728608627</v>
      </c>
      <c r="AC48" s="41">
        <v>0.874916721</v>
      </c>
      <c r="AD48" s="41">
        <v>0.514144909</v>
      </c>
      <c r="AE48" s="41">
        <v>-0.0339</v>
      </c>
      <c r="AF48" s="41">
        <v>-0.1358</v>
      </c>
      <c r="AG48" s="41">
        <v>0.068</v>
      </c>
      <c r="AH48" s="41">
        <v>1</v>
      </c>
      <c r="AI48" s="41">
        <v>2</v>
      </c>
      <c r="AJ48" s="41" t="s">
        <v>220</v>
      </c>
      <c r="AK48" s="41" t="s">
        <v>220</v>
      </c>
      <c r="AL48" s="41" t="s">
        <v>220</v>
      </c>
    </row>
    <row r="49" spans="1:38" ht="12.75">
      <c r="A49" s="41" t="s">
        <v>66</v>
      </c>
      <c r="B49" s="41">
        <v>1836</v>
      </c>
      <c r="C49" s="41">
        <v>9869</v>
      </c>
      <c r="D49" s="41">
        <v>0.18961677</v>
      </c>
      <c r="E49" s="41">
        <v>0.172435193</v>
      </c>
      <c r="F49" s="41">
        <v>0.208510332</v>
      </c>
      <c r="G49" s="41">
        <v>0.000547838</v>
      </c>
      <c r="H49" s="41">
        <v>0.186037086</v>
      </c>
      <c r="I49" s="41">
        <v>0.003917108</v>
      </c>
      <c r="J49" s="41">
        <v>-0.1675</v>
      </c>
      <c r="K49" s="41">
        <v>-0.2625</v>
      </c>
      <c r="L49" s="41">
        <v>-0.0725</v>
      </c>
      <c r="M49" s="41">
        <v>0.845781483</v>
      </c>
      <c r="N49" s="41">
        <v>0.769143434</v>
      </c>
      <c r="O49" s="41">
        <v>0.930055806</v>
      </c>
      <c r="P49" s="41">
        <v>1992</v>
      </c>
      <c r="Q49" s="41">
        <v>9863</v>
      </c>
      <c r="R49" s="41">
        <v>0.202530998</v>
      </c>
      <c r="S49" s="41">
        <v>0.184343739</v>
      </c>
      <c r="T49" s="41">
        <v>0.222512604</v>
      </c>
      <c r="U49" s="47">
        <v>6.96274E-05</v>
      </c>
      <c r="V49" s="41">
        <v>0.201966947</v>
      </c>
      <c r="W49" s="41">
        <v>0.004042463</v>
      </c>
      <c r="X49" s="41">
        <v>-0.1909</v>
      </c>
      <c r="Y49" s="41">
        <v>-0.285</v>
      </c>
      <c r="Z49" s="41">
        <v>-0.0969</v>
      </c>
      <c r="AA49" s="41">
        <v>0.826175493</v>
      </c>
      <c r="AB49" s="41">
        <v>0.751985032</v>
      </c>
      <c r="AC49" s="41">
        <v>0.907685548</v>
      </c>
      <c r="AD49" s="41">
        <v>0.227617784</v>
      </c>
      <c r="AE49" s="41">
        <v>-0.0659</v>
      </c>
      <c r="AF49" s="41">
        <v>-0.1729</v>
      </c>
      <c r="AG49" s="41">
        <v>0.0411</v>
      </c>
      <c r="AH49" s="41">
        <v>1</v>
      </c>
      <c r="AI49" s="41">
        <v>2</v>
      </c>
      <c r="AJ49" s="41" t="s">
        <v>220</v>
      </c>
      <c r="AK49" s="41" t="s">
        <v>220</v>
      </c>
      <c r="AL49" s="41" t="s">
        <v>220</v>
      </c>
    </row>
    <row r="50" spans="1:38" ht="12.75">
      <c r="A50" s="41" t="s">
        <v>65</v>
      </c>
      <c r="B50" s="41">
        <v>1753</v>
      </c>
      <c r="C50" s="41">
        <v>9378</v>
      </c>
      <c r="D50" s="41">
        <v>0.186648208</v>
      </c>
      <c r="E50" s="41">
        <v>0.169639437</v>
      </c>
      <c r="F50" s="41">
        <v>0.20536235</v>
      </c>
      <c r="G50" s="41">
        <v>0.000170338</v>
      </c>
      <c r="H50" s="41">
        <v>0.18692685</v>
      </c>
      <c r="I50" s="41">
        <v>0.004025738</v>
      </c>
      <c r="J50" s="41">
        <v>-0.1833</v>
      </c>
      <c r="K50" s="41">
        <v>-0.2788</v>
      </c>
      <c r="L50" s="41">
        <v>-0.0877</v>
      </c>
      <c r="M50" s="41">
        <v>0.832540276</v>
      </c>
      <c r="N50" s="41">
        <v>0.756673024</v>
      </c>
      <c r="O50" s="41">
        <v>0.916014302</v>
      </c>
      <c r="P50" s="41">
        <v>2078</v>
      </c>
      <c r="Q50" s="41">
        <v>9524</v>
      </c>
      <c r="R50" s="41">
        <v>0.221421123</v>
      </c>
      <c r="S50" s="41">
        <v>0.201587303</v>
      </c>
      <c r="T50" s="41">
        <v>0.243206359</v>
      </c>
      <c r="U50" s="41">
        <v>0.033536575</v>
      </c>
      <c r="V50" s="41">
        <v>0.218185636</v>
      </c>
      <c r="W50" s="41">
        <v>0.004232093</v>
      </c>
      <c r="X50" s="41">
        <v>-0.1018</v>
      </c>
      <c r="Y50" s="41">
        <v>-0.1956</v>
      </c>
      <c r="Z50" s="41">
        <v>-0.0079</v>
      </c>
      <c r="AA50" s="41">
        <v>0.903233122</v>
      </c>
      <c r="AB50" s="41">
        <v>0.822325918</v>
      </c>
      <c r="AC50" s="41">
        <v>0.992100643</v>
      </c>
      <c r="AD50" s="41">
        <v>0.001806839</v>
      </c>
      <c r="AE50" s="41">
        <v>-0.1708</v>
      </c>
      <c r="AF50" s="41">
        <v>-0.2782</v>
      </c>
      <c r="AG50" s="41">
        <v>-0.0635</v>
      </c>
      <c r="AH50" s="41">
        <v>1</v>
      </c>
      <c r="AI50" s="41" t="s">
        <v>220</v>
      </c>
      <c r="AJ50" s="41" t="s">
        <v>131</v>
      </c>
      <c r="AK50" s="41" t="s">
        <v>220</v>
      </c>
      <c r="AL50" s="41" t="s">
        <v>220</v>
      </c>
    </row>
    <row r="51" spans="1:38" ht="12.75">
      <c r="A51" s="41" t="s">
        <v>57</v>
      </c>
      <c r="B51" s="41">
        <v>882</v>
      </c>
      <c r="C51" s="41">
        <v>5302</v>
      </c>
      <c r="D51" s="41">
        <v>0.165064435</v>
      </c>
      <c r="E51" s="41">
        <v>0.147792297</v>
      </c>
      <c r="F51" s="41">
        <v>0.184355126</v>
      </c>
      <c r="G51" s="47">
        <v>5.66E-08</v>
      </c>
      <c r="H51" s="41">
        <v>0.16635232</v>
      </c>
      <c r="I51" s="41">
        <v>0.005114296</v>
      </c>
      <c r="J51" s="41">
        <v>-0.3062</v>
      </c>
      <c r="K51" s="41">
        <v>-0.4167</v>
      </c>
      <c r="L51" s="41">
        <v>-0.1956</v>
      </c>
      <c r="M51" s="41">
        <v>0.736266326</v>
      </c>
      <c r="N51" s="41">
        <v>0.65922433</v>
      </c>
      <c r="O51" s="41">
        <v>0.822312038</v>
      </c>
      <c r="P51" s="41">
        <v>1022</v>
      </c>
      <c r="Q51" s="41">
        <v>4642</v>
      </c>
      <c r="R51" s="41">
        <v>0.213441309</v>
      </c>
      <c r="S51" s="41">
        <v>0.191811083</v>
      </c>
      <c r="T51" s="41">
        <v>0.23751074</v>
      </c>
      <c r="U51" s="41">
        <v>0.011081484</v>
      </c>
      <c r="V51" s="41">
        <v>0.220163723</v>
      </c>
      <c r="W51" s="41">
        <v>0.006081659</v>
      </c>
      <c r="X51" s="41">
        <v>-0.1385</v>
      </c>
      <c r="Y51" s="41">
        <v>-0.2453</v>
      </c>
      <c r="Z51" s="41">
        <v>-0.0316</v>
      </c>
      <c r="AA51" s="41">
        <v>0.870681426</v>
      </c>
      <c r="AB51" s="41">
        <v>0.782446229</v>
      </c>
      <c r="AC51" s="41">
        <v>0.968866763</v>
      </c>
      <c r="AD51" s="41">
        <v>0.000121117</v>
      </c>
      <c r="AE51" s="41">
        <v>-0.257</v>
      </c>
      <c r="AF51" s="41">
        <v>-0.3881</v>
      </c>
      <c r="AG51" s="41">
        <v>-0.126</v>
      </c>
      <c r="AH51" s="41">
        <v>1</v>
      </c>
      <c r="AI51" s="41" t="s">
        <v>220</v>
      </c>
      <c r="AJ51" s="41" t="s">
        <v>131</v>
      </c>
      <c r="AK51" s="41" t="s">
        <v>220</v>
      </c>
      <c r="AL51" s="41" t="s">
        <v>220</v>
      </c>
    </row>
    <row r="52" spans="1:38" ht="12.75">
      <c r="A52" s="41" t="s">
        <v>61</v>
      </c>
      <c r="B52" s="41">
        <v>804</v>
      </c>
      <c r="C52" s="41">
        <v>3485</v>
      </c>
      <c r="D52" s="41">
        <v>0.229907132</v>
      </c>
      <c r="E52" s="41">
        <v>0.205593507</v>
      </c>
      <c r="F52" s="41">
        <v>0.257096103</v>
      </c>
      <c r="G52" s="41">
        <v>0.658877261</v>
      </c>
      <c r="H52" s="41">
        <v>0.230703013</v>
      </c>
      <c r="I52" s="41">
        <v>0.007136286</v>
      </c>
      <c r="J52" s="41">
        <v>0.0252</v>
      </c>
      <c r="K52" s="41">
        <v>-0.0866</v>
      </c>
      <c r="L52" s="41">
        <v>0.137</v>
      </c>
      <c r="M52" s="41">
        <v>1.025495771</v>
      </c>
      <c r="N52" s="41">
        <v>0.917045375</v>
      </c>
      <c r="O52" s="41">
        <v>1.146771584</v>
      </c>
      <c r="P52" s="41">
        <v>964</v>
      </c>
      <c r="Q52" s="41">
        <v>3594</v>
      </c>
      <c r="R52" s="41">
        <v>0.26555661</v>
      </c>
      <c r="S52" s="41">
        <v>0.238418892</v>
      </c>
      <c r="T52" s="41">
        <v>0.295783244</v>
      </c>
      <c r="U52" s="41">
        <v>0.145863679</v>
      </c>
      <c r="V52" s="41">
        <v>0.268224819</v>
      </c>
      <c r="W52" s="41">
        <v>0.007390082</v>
      </c>
      <c r="X52" s="41">
        <v>0.08</v>
      </c>
      <c r="Y52" s="41">
        <v>-0.0278</v>
      </c>
      <c r="Z52" s="41">
        <v>0.1878</v>
      </c>
      <c r="AA52" s="41">
        <v>1.083273007</v>
      </c>
      <c r="AB52" s="41">
        <v>0.972571347</v>
      </c>
      <c r="AC52" s="41">
        <v>1.206575139</v>
      </c>
      <c r="AD52" s="41">
        <v>0.033494466</v>
      </c>
      <c r="AE52" s="41">
        <v>-0.1442</v>
      </c>
      <c r="AF52" s="41">
        <v>-0.277</v>
      </c>
      <c r="AG52" s="41">
        <v>-0.0113</v>
      </c>
      <c r="AH52" s="41" t="s">
        <v>220</v>
      </c>
      <c r="AI52" s="41" t="s">
        <v>220</v>
      </c>
      <c r="AJ52" s="41" t="s">
        <v>131</v>
      </c>
      <c r="AK52" s="41" t="s">
        <v>220</v>
      </c>
      <c r="AL52" s="41" t="s">
        <v>220</v>
      </c>
    </row>
    <row r="53" spans="1:38" ht="12.75">
      <c r="A53" s="41" t="s">
        <v>59</v>
      </c>
      <c r="B53" s="41">
        <v>2226</v>
      </c>
      <c r="C53" s="41">
        <v>11078</v>
      </c>
      <c r="D53" s="41">
        <v>0.200009742</v>
      </c>
      <c r="E53" s="41">
        <v>0.18216075</v>
      </c>
      <c r="F53" s="41">
        <v>0.219607664</v>
      </c>
      <c r="G53" s="41">
        <v>0.016707526</v>
      </c>
      <c r="H53" s="41">
        <v>0.200938798</v>
      </c>
      <c r="I53" s="41">
        <v>0.003807073</v>
      </c>
      <c r="J53" s="41">
        <v>-0.1141</v>
      </c>
      <c r="K53" s="41">
        <v>-0.2076</v>
      </c>
      <c r="L53" s="41">
        <v>-0.0207</v>
      </c>
      <c r="M53" s="41">
        <v>0.89213911</v>
      </c>
      <c r="N53" s="41">
        <v>0.812524071</v>
      </c>
      <c r="O53" s="41">
        <v>0.979555217</v>
      </c>
      <c r="P53" s="41">
        <v>2847</v>
      </c>
      <c r="Q53" s="41">
        <v>11113</v>
      </c>
      <c r="R53" s="41">
        <v>0.253882427</v>
      </c>
      <c r="S53" s="41">
        <v>0.231741498</v>
      </c>
      <c r="T53" s="41">
        <v>0.278138733</v>
      </c>
      <c r="U53" s="41">
        <v>0.451794274</v>
      </c>
      <c r="V53" s="41">
        <v>0.256186448</v>
      </c>
      <c r="W53" s="41">
        <v>0.004140897</v>
      </c>
      <c r="X53" s="41">
        <v>0.035</v>
      </c>
      <c r="Y53" s="41">
        <v>-0.0562</v>
      </c>
      <c r="Z53" s="41">
        <v>0.1263</v>
      </c>
      <c r="AA53" s="41">
        <v>1.03565104</v>
      </c>
      <c r="AB53" s="41">
        <v>0.945332555</v>
      </c>
      <c r="AC53" s="41">
        <v>1.134598688</v>
      </c>
      <c r="AD53" s="47">
        <v>5.86E-06</v>
      </c>
      <c r="AE53" s="41">
        <v>-0.2385</v>
      </c>
      <c r="AF53" s="41">
        <v>-0.3417</v>
      </c>
      <c r="AG53" s="41">
        <v>-0.1353</v>
      </c>
      <c r="AH53" s="41" t="s">
        <v>220</v>
      </c>
      <c r="AI53" s="41" t="s">
        <v>220</v>
      </c>
      <c r="AJ53" s="41" t="s">
        <v>131</v>
      </c>
      <c r="AK53" s="41" t="s">
        <v>220</v>
      </c>
      <c r="AL53" s="41" t="s">
        <v>220</v>
      </c>
    </row>
    <row r="54" spans="1:38" ht="12.75">
      <c r="A54" s="41" t="s">
        <v>58</v>
      </c>
      <c r="B54" s="41">
        <v>984</v>
      </c>
      <c r="C54" s="41">
        <v>5067</v>
      </c>
      <c r="D54" s="41">
        <v>0.192325581</v>
      </c>
      <c r="E54" s="41">
        <v>0.1729152</v>
      </c>
      <c r="F54" s="41">
        <v>0.21391485</v>
      </c>
      <c r="G54" s="41">
        <v>0.0047372</v>
      </c>
      <c r="H54" s="41">
        <v>0.19419775</v>
      </c>
      <c r="I54" s="41">
        <v>0.005557262</v>
      </c>
      <c r="J54" s="41">
        <v>-0.1533</v>
      </c>
      <c r="K54" s="41">
        <v>-0.2597</v>
      </c>
      <c r="L54" s="41">
        <v>-0.0469</v>
      </c>
      <c r="M54" s="41">
        <v>0.857864077</v>
      </c>
      <c r="N54" s="41">
        <v>0.771284493</v>
      </c>
      <c r="O54" s="41">
        <v>0.954162544</v>
      </c>
      <c r="P54" s="41">
        <v>1424</v>
      </c>
      <c r="Q54" s="41">
        <v>5933</v>
      </c>
      <c r="R54" s="41">
        <v>0.233092773</v>
      </c>
      <c r="S54" s="41">
        <v>0.210960416</v>
      </c>
      <c r="T54" s="41">
        <v>0.257547089</v>
      </c>
      <c r="U54" s="41">
        <v>0.322063458</v>
      </c>
      <c r="V54" s="41">
        <v>0.240013484</v>
      </c>
      <c r="W54" s="41">
        <v>0.005544771</v>
      </c>
      <c r="X54" s="41">
        <v>-0.0504</v>
      </c>
      <c r="Y54" s="41">
        <v>-0.1502</v>
      </c>
      <c r="Z54" s="41">
        <v>0.0494</v>
      </c>
      <c r="AA54" s="41">
        <v>0.950844753</v>
      </c>
      <c r="AB54" s="41">
        <v>0.860561235</v>
      </c>
      <c r="AC54" s="41">
        <v>1.050600129</v>
      </c>
      <c r="AD54" s="41">
        <v>0.001975688</v>
      </c>
      <c r="AE54" s="41">
        <v>-0.1922</v>
      </c>
      <c r="AF54" s="41">
        <v>-0.314</v>
      </c>
      <c r="AG54" s="41">
        <v>-0.0705</v>
      </c>
      <c r="AH54" s="41">
        <v>1</v>
      </c>
      <c r="AI54" s="41" t="s">
        <v>220</v>
      </c>
      <c r="AJ54" s="41" t="s">
        <v>131</v>
      </c>
      <c r="AK54" s="41" t="s">
        <v>220</v>
      </c>
      <c r="AL54" s="41" t="s">
        <v>220</v>
      </c>
    </row>
    <row r="55" spans="1:38" ht="12.75">
      <c r="A55" s="41" t="s">
        <v>63</v>
      </c>
      <c r="B55" s="41">
        <v>1037</v>
      </c>
      <c r="C55" s="41">
        <v>4407</v>
      </c>
      <c r="D55" s="41">
        <v>0.235478419</v>
      </c>
      <c r="E55" s="41">
        <v>0.211816297</v>
      </c>
      <c r="F55" s="41">
        <v>0.261783849</v>
      </c>
      <c r="G55" s="41">
        <v>0.363298255</v>
      </c>
      <c r="H55" s="41">
        <v>0.235307465</v>
      </c>
      <c r="I55" s="41">
        <v>0.006389837</v>
      </c>
      <c r="J55" s="41">
        <v>0.0491</v>
      </c>
      <c r="K55" s="41">
        <v>-0.0568</v>
      </c>
      <c r="L55" s="41">
        <v>0.155</v>
      </c>
      <c r="M55" s="41">
        <v>1.050346373</v>
      </c>
      <c r="N55" s="41">
        <v>0.944801995</v>
      </c>
      <c r="O55" s="41">
        <v>1.167681174</v>
      </c>
      <c r="P55" s="41">
        <v>1414</v>
      </c>
      <c r="Q55" s="41">
        <v>5197</v>
      </c>
      <c r="R55" s="41">
        <v>0.270056764</v>
      </c>
      <c r="S55" s="41">
        <v>0.24427833</v>
      </c>
      <c r="T55" s="41">
        <v>0.298555569</v>
      </c>
      <c r="U55" s="41">
        <v>0.058631428</v>
      </c>
      <c r="V55" s="41">
        <v>0.272080046</v>
      </c>
      <c r="W55" s="41">
        <v>0.006173249</v>
      </c>
      <c r="X55" s="41">
        <v>0.0968</v>
      </c>
      <c r="Y55" s="41">
        <v>-0.0035</v>
      </c>
      <c r="Z55" s="41">
        <v>0.1971</v>
      </c>
      <c r="AA55" s="41">
        <v>1.101630278</v>
      </c>
      <c r="AB55" s="41">
        <v>0.996473484</v>
      </c>
      <c r="AC55" s="41">
        <v>1.217884158</v>
      </c>
      <c r="AD55" s="41">
        <v>0.027457709</v>
      </c>
      <c r="AE55" s="41">
        <v>-0.137</v>
      </c>
      <c r="AF55" s="41">
        <v>-0.2588</v>
      </c>
      <c r="AG55" s="41">
        <v>-0.0152</v>
      </c>
      <c r="AH55" s="41" t="s">
        <v>220</v>
      </c>
      <c r="AI55" s="41" t="s">
        <v>220</v>
      </c>
      <c r="AJ55" s="41" t="s">
        <v>131</v>
      </c>
      <c r="AK55" s="41" t="s">
        <v>220</v>
      </c>
      <c r="AL55" s="41" t="s">
        <v>220</v>
      </c>
    </row>
    <row r="56" spans="1:38" ht="12.75">
      <c r="A56" s="41" t="s">
        <v>62</v>
      </c>
      <c r="B56" s="41">
        <v>1284</v>
      </c>
      <c r="C56" s="41">
        <v>5369</v>
      </c>
      <c r="D56" s="41">
        <v>0.232107068</v>
      </c>
      <c r="E56" s="41">
        <v>0.209796648</v>
      </c>
      <c r="F56" s="41">
        <v>0.256790045</v>
      </c>
      <c r="G56" s="41">
        <v>0.500970405</v>
      </c>
      <c r="H56" s="41">
        <v>0.23915068</v>
      </c>
      <c r="I56" s="41">
        <v>0.005821547</v>
      </c>
      <c r="J56" s="41">
        <v>0.0347</v>
      </c>
      <c r="K56" s="41">
        <v>-0.0664</v>
      </c>
      <c r="L56" s="41">
        <v>0.1358</v>
      </c>
      <c r="M56" s="41">
        <v>1.035308534</v>
      </c>
      <c r="N56" s="41">
        <v>0.935793394</v>
      </c>
      <c r="O56" s="41">
        <v>1.14540642</v>
      </c>
      <c r="P56" s="41">
        <v>1640</v>
      </c>
      <c r="Q56" s="41">
        <v>5512</v>
      </c>
      <c r="R56" s="41">
        <v>0.291203548</v>
      </c>
      <c r="S56" s="41">
        <v>0.264214613</v>
      </c>
      <c r="T56" s="41">
        <v>0.320949342</v>
      </c>
      <c r="U56" s="41">
        <v>0.000520966</v>
      </c>
      <c r="V56" s="41">
        <v>0.297532656</v>
      </c>
      <c r="W56" s="41">
        <v>0.006157803</v>
      </c>
      <c r="X56" s="41">
        <v>0.1722</v>
      </c>
      <c r="Y56" s="41">
        <v>0.0749</v>
      </c>
      <c r="Z56" s="41">
        <v>0.2694</v>
      </c>
      <c r="AA56" s="41">
        <v>1.187893392</v>
      </c>
      <c r="AB56" s="41">
        <v>1.077798657</v>
      </c>
      <c r="AC56" s="41">
        <v>1.309234059</v>
      </c>
      <c r="AD56" s="41">
        <v>0.000111559</v>
      </c>
      <c r="AE56" s="41">
        <v>-0.2268</v>
      </c>
      <c r="AF56" s="41">
        <v>-0.3419</v>
      </c>
      <c r="AG56" s="41">
        <v>-0.1118</v>
      </c>
      <c r="AH56" s="41" t="s">
        <v>220</v>
      </c>
      <c r="AI56" s="41">
        <v>2</v>
      </c>
      <c r="AJ56" s="41" t="s">
        <v>131</v>
      </c>
      <c r="AK56" s="41" t="s">
        <v>220</v>
      </c>
      <c r="AL56" s="41" t="s">
        <v>220</v>
      </c>
    </row>
    <row r="57" spans="1:38" ht="12.75">
      <c r="A57" s="41" t="s">
        <v>60</v>
      </c>
      <c r="B57" s="41">
        <v>2428</v>
      </c>
      <c r="C57" s="41">
        <v>8648</v>
      </c>
      <c r="D57" s="41">
        <v>0.281669503</v>
      </c>
      <c r="E57" s="41">
        <v>0.256876531</v>
      </c>
      <c r="F57" s="41">
        <v>0.30885542</v>
      </c>
      <c r="G57" s="47">
        <v>1.2E-06</v>
      </c>
      <c r="H57" s="41">
        <v>0.280758557</v>
      </c>
      <c r="I57" s="41">
        <v>0.004832212</v>
      </c>
      <c r="J57" s="41">
        <v>0.2282</v>
      </c>
      <c r="K57" s="41">
        <v>0.1361</v>
      </c>
      <c r="L57" s="41">
        <v>0.3204</v>
      </c>
      <c r="M57" s="41">
        <v>1.256380702</v>
      </c>
      <c r="N57" s="41">
        <v>1.145792189</v>
      </c>
      <c r="O57" s="41">
        <v>1.377642895</v>
      </c>
      <c r="P57" s="41">
        <v>2925</v>
      </c>
      <c r="Q57" s="41">
        <v>8762</v>
      </c>
      <c r="R57" s="41">
        <v>0.329440875</v>
      </c>
      <c r="S57" s="41">
        <v>0.300920995</v>
      </c>
      <c r="T57" s="41">
        <v>0.360663736</v>
      </c>
      <c r="U57" s="47">
        <v>1.58E-10</v>
      </c>
      <c r="V57" s="41">
        <v>0.333827893</v>
      </c>
      <c r="W57" s="41">
        <v>0.005037939</v>
      </c>
      <c r="X57" s="41">
        <v>0.2956</v>
      </c>
      <c r="Y57" s="41">
        <v>0.205</v>
      </c>
      <c r="Z57" s="41">
        <v>0.3861</v>
      </c>
      <c r="AA57" s="41">
        <v>1.343873185</v>
      </c>
      <c r="AB57" s="41">
        <v>1.227533334</v>
      </c>
      <c r="AC57" s="41">
        <v>1.47123918</v>
      </c>
      <c r="AD57" s="41">
        <v>0.00244631</v>
      </c>
      <c r="AE57" s="41">
        <v>-0.1567</v>
      </c>
      <c r="AF57" s="41">
        <v>-0.258</v>
      </c>
      <c r="AG57" s="41">
        <v>-0.0553</v>
      </c>
      <c r="AH57" s="41">
        <v>1</v>
      </c>
      <c r="AI57" s="41">
        <v>2</v>
      </c>
      <c r="AJ57" s="41" t="s">
        <v>131</v>
      </c>
      <c r="AK57" s="41" t="s">
        <v>220</v>
      </c>
      <c r="AL57" s="41" t="s">
        <v>220</v>
      </c>
    </row>
    <row r="58" spans="1:38" ht="12.75">
      <c r="A58" s="41" t="s">
        <v>38</v>
      </c>
      <c r="B58" s="41">
        <v>3598</v>
      </c>
      <c r="C58" s="41">
        <v>16842</v>
      </c>
      <c r="D58" s="41">
        <v>0.219253629</v>
      </c>
      <c r="E58" s="41">
        <v>0.2003195</v>
      </c>
      <c r="F58" s="41">
        <v>0.239977406</v>
      </c>
      <c r="G58" s="41">
        <v>0.628890142</v>
      </c>
      <c r="H58" s="41">
        <v>0.213632585</v>
      </c>
      <c r="I58" s="41">
        <v>0.003158273</v>
      </c>
      <c r="J58" s="41">
        <v>-0.0223</v>
      </c>
      <c r="K58" s="41">
        <v>-0.1126</v>
      </c>
      <c r="L58" s="41">
        <v>0.068</v>
      </c>
      <c r="M58" s="41">
        <v>0.977976053</v>
      </c>
      <c r="N58" s="41">
        <v>0.893520779</v>
      </c>
      <c r="O58" s="41">
        <v>1.07041401</v>
      </c>
      <c r="P58" s="41">
        <v>3852</v>
      </c>
      <c r="Q58" s="41">
        <v>17551</v>
      </c>
      <c r="R58" s="41">
        <v>0.219192428</v>
      </c>
      <c r="S58" s="41">
        <v>0.200390884</v>
      </c>
      <c r="T58" s="41">
        <v>0.239758016</v>
      </c>
      <c r="U58" s="41">
        <v>0.014469811</v>
      </c>
      <c r="V58" s="41">
        <v>0.219474674</v>
      </c>
      <c r="W58" s="41">
        <v>0.003124171</v>
      </c>
      <c r="X58" s="41">
        <v>-0.1119</v>
      </c>
      <c r="Y58" s="41">
        <v>-0.2016</v>
      </c>
      <c r="Z58" s="41">
        <v>-0.0222</v>
      </c>
      <c r="AA58" s="41">
        <v>0.894141708</v>
      </c>
      <c r="AB58" s="41">
        <v>0.81744542</v>
      </c>
      <c r="AC58" s="41">
        <v>0.978033975</v>
      </c>
      <c r="AD58" s="41">
        <v>0.9955843</v>
      </c>
      <c r="AE58" s="41">
        <v>0.0003</v>
      </c>
      <c r="AF58" s="41">
        <v>-0.0986</v>
      </c>
      <c r="AG58" s="41">
        <v>0.0991</v>
      </c>
      <c r="AH58" s="41" t="s">
        <v>220</v>
      </c>
      <c r="AI58" s="41" t="s">
        <v>220</v>
      </c>
      <c r="AJ58" s="41" t="s">
        <v>220</v>
      </c>
      <c r="AK58" s="41" t="s">
        <v>220</v>
      </c>
      <c r="AL58" s="41" t="s">
        <v>220</v>
      </c>
    </row>
    <row r="59" spans="1:38" ht="12.75">
      <c r="A59" s="41" t="s">
        <v>35</v>
      </c>
      <c r="B59" s="41">
        <v>3141</v>
      </c>
      <c r="C59" s="41">
        <v>15405</v>
      </c>
      <c r="D59" s="41">
        <v>0.200343668</v>
      </c>
      <c r="E59" s="41">
        <v>0.183039269</v>
      </c>
      <c r="F59" s="41">
        <v>0.219284012</v>
      </c>
      <c r="G59" s="41">
        <v>0.014681113</v>
      </c>
      <c r="H59" s="41">
        <v>0.203894839</v>
      </c>
      <c r="I59" s="41">
        <v>0.003246067</v>
      </c>
      <c r="J59" s="41">
        <v>-0.1125</v>
      </c>
      <c r="K59" s="41">
        <v>-0.2028</v>
      </c>
      <c r="L59" s="41">
        <v>-0.0221</v>
      </c>
      <c r="M59" s="41">
        <v>0.893628581</v>
      </c>
      <c r="N59" s="41">
        <v>0.816442685</v>
      </c>
      <c r="O59" s="41">
        <v>0.978111574</v>
      </c>
      <c r="P59" s="41">
        <v>3330</v>
      </c>
      <c r="Q59" s="41">
        <v>16542</v>
      </c>
      <c r="R59" s="41">
        <v>0.19604794</v>
      </c>
      <c r="S59" s="41">
        <v>0.179206945</v>
      </c>
      <c r="T59" s="41">
        <v>0.21447157</v>
      </c>
      <c r="U59" s="47">
        <v>1.08E-06</v>
      </c>
      <c r="V59" s="41">
        <v>0.201305767</v>
      </c>
      <c r="W59" s="41">
        <v>0.003117629</v>
      </c>
      <c r="X59" s="41">
        <v>-0.2235</v>
      </c>
      <c r="Y59" s="41">
        <v>-0.3133</v>
      </c>
      <c r="Z59" s="41">
        <v>-0.1337</v>
      </c>
      <c r="AA59" s="41">
        <v>0.799729448</v>
      </c>
      <c r="AB59" s="41">
        <v>0.731030743</v>
      </c>
      <c r="AC59" s="41">
        <v>0.874884123</v>
      </c>
      <c r="AD59" s="41">
        <v>0.667839822</v>
      </c>
      <c r="AE59" s="41">
        <v>0.0217</v>
      </c>
      <c r="AF59" s="41">
        <v>-0.0773</v>
      </c>
      <c r="AG59" s="41">
        <v>0.1207</v>
      </c>
      <c r="AH59" s="41" t="s">
        <v>220</v>
      </c>
      <c r="AI59" s="41">
        <v>2</v>
      </c>
      <c r="AJ59" s="41" t="s">
        <v>220</v>
      </c>
      <c r="AK59" s="41" t="s">
        <v>220</v>
      </c>
      <c r="AL59" s="41" t="s">
        <v>220</v>
      </c>
    </row>
    <row r="60" spans="1:38" ht="12.75">
      <c r="A60" s="41" t="s">
        <v>37</v>
      </c>
      <c r="B60" s="41">
        <v>5801</v>
      </c>
      <c r="C60" s="41">
        <v>26665</v>
      </c>
      <c r="D60" s="41">
        <v>0.209018316</v>
      </c>
      <c r="E60" s="41">
        <v>0.19156425</v>
      </c>
      <c r="F60" s="41">
        <v>0.228062681</v>
      </c>
      <c r="G60" s="41">
        <v>0.115226425</v>
      </c>
      <c r="H60" s="41">
        <v>0.217551097</v>
      </c>
      <c r="I60" s="41">
        <v>0.002526608</v>
      </c>
      <c r="J60" s="41">
        <v>-0.0701</v>
      </c>
      <c r="K60" s="41">
        <v>-0.1573</v>
      </c>
      <c r="L60" s="41">
        <v>0.0171</v>
      </c>
      <c r="M60" s="41">
        <v>0.932321659</v>
      </c>
      <c r="N60" s="41">
        <v>0.854468177</v>
      </c>
      <c r="O60" s="41">
        <v>1.017268635</v>
      </c>
      <c r="P60" s="41">
        <v>6319</v>
      </c>
      <c r="Q60" s="41">
        <v>26839</v>
      </c>
      <c r="R60" s="41">
        <v>0.22943575</v>
      </c>
      <c r="S60" s="41">
        <v>0.210327215</v>
      </c>
      <c r="T60" s="41">
        <v>0.250280322</v>
      </c>
      <c r="U60" s="41">
        <v>0.135570403</v>
      </c>
      <c r="V60" s="41">
        <v>0.235440963</v>
      </c>
      <c r="W60" s="41">
        <v>0.002589783</v>
      </c>
      <c r="X60" s="41">
        <v>-0.0662</v>
      </c>
      <c r="Y60" s="41">
        <v>-0.1532</v>
      </c>
      <c r="Z60" s="41">
        <v>0.0207</v>
      </c>
      <c r="AA60" s="41">
        <v>0.935926822</v>
      </c>
      <c r="AB60" s="41">
        <v>0.857978247</v>
      </c>
      <c r="AC60" s="41">
        <v>1.020957138</v>
      </c>
      <c r="AD60" s="41">
        <v>0.050729705</v>
      </c>
      <c r="AE60" s="41">
        <v>-0.0932</v>
      </c>
      <c r="AF60" s="41">
        <v>-0.1867</v>
      </c>
      <c r="AG60" s="41">
        <v>0.0003</v>
      </c>
      <c r="AH60" s="41" t="s">
        <v>220</v>
      </c>
      <c r="AI60" s="41" t="s">
        <v>220</v>
      </c>
      <c r="AJ60" s="41" t="s">
        <v>220</v>
      </c>
      <c r="AK60" s="41" t="s">
        <v>220</v>
      </c>
      <c r="AL60" s="41" t="s">
        <v>220</v>
      </c>
    </row>
    <row r="61" spans="1:38" ht="12.75">
      <c r="A61" s="41" t="s">
        <v>36</v>
      </c>
      <c r="B61" s="41">
        <v>1497</v>
      </c>
      <c r="C61" s="41">
        <v>8312</v>
      </c>
      <c r="D61" s="41">
        <v>0.183221496</v>
      </c>
      <c r="E61" s="41">
        <v>0.166044543</v>
      </c>
      <c r="F61" s="41">
        <v>0.202175368</v>
      </c>
      <c r="G61" s="47">
        <v>5.87021E-05</v>
      </c>
      <c r="H61" s="41">
        <v>0.180101059</v>
      </c>
      <c r="I61" s="41">
        <v>0.004214883</v>
      </c>
      <c r="J61" s="41">
        <v>-0.2018</v>
      </c>
      <c r="K61" s="41">
        <v>-0.3002</v>
      </c>
      <c r="L61" s="41">
        <v>-0.1034</v>
      </c>
      <c r="M61" s="41">
        <v>0.817255503</v>
      </c>
      <c r="N61" s="41">
        <v>0.740638077</v>
      </c>
      <c r="O61" s="41">
        <v>0.901798837</v>
      </c>
      <c r="P61" s="41">
        <v>1816</v>
      </c>
      <c r="Q61" s="41">
        <v>8399</v>
      </c>
      <c r="R61" s="41">
        <v>0.217595947</v>
      </c>
      <c r="S61" s="41">
        <v>0.197701813</v>
      </c>
      <c r="T61" s="41">
        <v>0.239491968</v>
      </c>
      <c r="U61" s="41">
        <v>0.014822333</v>
      </c>
      <c r="V61" s="41">
        <v>0.216216216</v>
      </c>
      <c r="W61" s="41">
        <v>0.004491883</v>
      </c>
      <c r="X61" s="41">
        <v>-0.1192</v>
      </c>
      <c r="Y61" s="41">
        <v>-0.2151</v>
      </c>
      <c r="Z61" s="41">
        <v>-0.0233</v>
      </c>
      <c r="AA61" s="41">
        <v>0.887629254</v>
      </c>
      <c r="AB61" s="41">
        <v>0.806476017</v>
      </c>
      <c r="AC61" s="41">
        <v>0.976948696</v>
      </c>
      <c r="AD61" s="41">
        <v>0.002524977</v>
      </c>
      <c r="AE61" s="41">
        <v>-0.1719</v>
      </c>
      <c r="AF61" s="41">
        <v>-0.2835</v>
      </c>
      <c r="AG61" s="41">
        <v>-0.0604</v>
      </c>
      <c r="AH61" s="41">
        <v>1</v>
      </c>
      <c r="AI61" s="41" t="s">
        <v>220</v>
      </c>
      <c r="AJ61" s="41" t="s">
        <v>131</v>
      </c>
      <c r="AK61" s="41" t="s">
        <v>220</v>
      </c>
      <c r="AL61" s="41" t="s">
        <v>220</v>
      </c>
    </row>
    <row r="62" spans="1:38" ht="12.75">
      <c r="A62" s="41" t="s">
        <v>27</v>
      </c>
      <c r="B62" s="41">
        <v>528</v>
      </c>
      <c r="C62" s="41">
        <v>2954</v>
      </c>
      <c r="D62" s="41">
        <v>0.178459094</v>
      </c>
      <c r="E62" s="41">
        <v>0.158171495</v>
      </c>
      <c r="F62" s="41">
        <v>0.201348849</v>
      </c>
      <c r="G62" s="41">
        <v>0.000211196</v>
      </c>
      <c r="H62" s="41">
        <v>0.178740691</v>
      </c>
      <c r="I62" s="41">
        <v>0.00704931</v>
      </c>
      <c r="J62" s="41">
        <v>-0.2281</v>
      </c>
      <c r="K62" s="41">
        <v>-0.3488</v>
      </c>
      <c r="L62" s="41">
        <v>-0.1075</v>
      </c>
      <c r="M62" s="41">
        <v>0.796012915</v>
      </c>
      <c r="N62" s="41">
        <v>0.705520517</v>
      </c>
      <c r="O62" s="41">
        <v>0.898112168</v>
      </c>
      <c r="P62" s="41">
        <v>639</v>
      </c>
      <c r="Q62" s="41">
        <v>2880</v>
      </c>
      <c r="R62" s="41">
        <v>0.216032814</v>
      </c>
      <c r="S62" s="41">
        <v>0.192513038</v>
      </c>
      <c r="T62" s="41">
        <v>0.242426057</v>
      </c>
      <c r="U62" s="41">
        <v>0.03159806</v>
      </c>
      <c r="V62" s="41">
        <v>0.221875</v>
      </c>
      <c r="W62" s="41">
        <v>0.007742525</v>
      </c>
      <c r="X62" s="41">
        <v>-0.1264</v>
      </c>
      <c r="Y62" s="41">
        <v>-0.2417</v>
      </c>
      <c r="Z62" s="41">
        <v>-0.0111</v>
      </c>
      <c r="AA62" s="41">
        <v>0.881252838</v>
      </c>
      <c r="AB62" s="41">
        <v>0.785309684</v>
      </c>
      <c r="AC62" s="41">
        <v>0.988917594</v>
      </c>
      <c r="AD62" s="41">
        <v>0.010484795</v>
      </c>
      <c r="AE62" s="41">
        <v>-0.1911</v>
      </c>
      <c r="AF62" s="41">
        <v>-0.3374</v>
      </c>
      <c r="AG62" s="41">
        <v>-0.0448</v>
      </c>
      <c r="AH62" s="41">
        <v>1</v>
      </c>
      <c r="AI62" s="41" t="s">
        <v>220</v>
      </c>
      <c r="AJ62" s="41" t="s">
        <v>131</v>
      </c>
      <c r="AK62" s="41" t="s">
        <v>220</v>
      </c>
      <c r="AL62" s="41" t="s">
        <v>220</v>
      </c>
    </row>
    <row r="63" spans="1:38" ht="12.75">
      <c r="A63" s="41" t="s">
        <v>28</v>
      </c>
      <c r="B63" s="41">
        <v>2106</v>
      </c>
      <c r="C63" s="41">
        <v>10599</v>
      </c>
      <c r="D63" s="41">
        <v>0.194665988</v>
      </c>
      <c r="E63" s="41">
        <v>0.176761744</v>
      </c>
      <c r="F63" s="41">
        <v>0.214383759</v>
      </c>
      <c r="G63" s="41">
        <v>0.004122267</v>
      </c>
      <c r="H63" s="41">
        <v>0.19869799</v>
      </c>
      <c r="I63" s="41">
        <v>0.003875809</v>
      </c>
      <c r="J63" s="41">
        <v>-0.1412</v>
      </c>
      <c r="K63" s="41">
        <v>-0.2377</v>
      </c>
      <c r="L63" s="41">
        <v>-0.0447</v>
      </c>
      <c r="M63" s="41">
        <v>0.868303414</v>
      </c>
      <c r="N63" s="41">
        <v>0.78844192</v>
      </c>
      <c r="O63" s="41">
        <v>0.956254099</v>
      </c>
      <c r="P63" s="41">
        <v>2236</v>
      </c>
      <c r="Q63" s="41">
        <v>11005</v>
      </c>
      <c r="R63" s="41">
        <v>0.196223759</v>
      </c>
      <c r="S63" s="41">
        <v>0.178384112</v>
      </c>
      <c r="T63" s="41">
        <v>0.215847495</v>
      </c>
      <c r="U63" s="47">
        <v>4.72E-06</v>
      </c>
      <c r="V63" s="41">
        <v>0.203180373</v>
      </c>
      <c r="W63" s="41">
        <v>0.003835534</v>
      </c>
      <c r="X63" s="41">
        <v>-0.2226</v>
      </c>
      <c r="Y63" s="41">
        <v>-0.3179</v>
      </c>
      <c r="Z63" s="41">
        <v>-0.1273</v>
      </c>
      <c r="AA63" s="41">
        <v>0.80044666</v>
      </c>
      <c r="AB63" s="41">
        <v>0.727674198</v>
      </c>
      <c r="AC63" s="41">
        <v>0.880496874</v>
      </c>
      <c r="AD63" s="41">
        <v>0.886360259</v>
      </c>
      <c r="AE63" s="41">
        <v>-0.008</v>
      </c>
      <c r="AF63" s="41">
        <v>-0.1173</v>
      </c>
      <c r="AG63" s="41">
        <v>0.1013</v>
      </c>
      <c r="AH63" s="41">
        <v>1</v>
      </c>
      <c r="AI63" s="41">
        <v>2</v>
      </c>
      <c r="AJ63" s="41" t="s">
        <v>220</v>
      </c>
      <c r="AK63" s="41" t="s">
        <v>220</v>
      </c>
      <c r="AL63" s="41" t="s">
        <v>220</v>
      </c>
    </row>
    <row r="64" spans="1:38" ht="12.75">
      <c r="A64" s="41" t="s">
        <v>30</v>
      </c>
      <c r="B64" s="41">
        <v>1140</v>
      </c>
      <c r="C64" s="41">
        <v>5515</v>
      </c>
      <c r="D64" s="41">
        <v>0.205896701</v>
      </c>
      <c r="E64" s="41">
        <v>0.185660321</v>
      </c>
      <c r="F64" s="41">
        <v>0.228338783</v>
      </c>
      <c r="G64" s="41">
        <v>0.106813659</v>
      </c>
      <c r="H64" s="41">
        <v>0.206708976</v>
      </c>
      <c r="I64" s="41">
        <v>0.005452845</v>
      </c>
      <c r="J64" s="41">
        <v>-0.0851</v>
      </c>
      <c r="K64" s="41">
        <v>-0.1886</v>
      </c>
      <c r="L64" s="41">
        <v>0.0183</v>
      </c>
      <c r="M64" s="41">
        <v>0.918397765</v>
      </c>
      <c r="N64" s="41">
        <v>0.828133828</v>
      </c>
      <c r="O64" s="41">
        <v>1.018500182</v>
      </c>
      <c r="P64" s="41">
        <v>1197</v>
      </c>
      <c r="Q64" s="41">
        <v>5497</v>
      </c>
      <c r="R64" s="41">
        <v>0.212797039</v>
      </c>
      <c r="S64" s="41">
        <v>0.192024856</v>
      </c>
      <c r="T64" s="41">
        <v>0.235816242</v>
      </c>
      <c r="U64" s="41">
        <v>0.006931654</v>
      </c>
      <c r="V64" s="41">
        <v>0.217755139</v>
      </c>
      <c r="W64" s="41">
        <v>0.005566634</v>
      </c>
      <c r="X64" s="41">
        <v>-0.1415</v>
      </c>
      <c r="Y64" s="41">
        <v>-0.2442</v>
      </c>
      <c r="Z64" s="41">
        <v>-0.0388</v>
      </c>
      <c r="AA64" s="41">
        <v>0.868053288</v>
      </c>
      <c r="AB64" s="41">
        <v>0.783318264</v>
      </c>
      <c r="AC64" s="41">
        <v>0.961954476</v>
      </c>
      <c r="AD64" s="41">
        <v>0.595548406</v>
      </c>
      <c r="AE64" s="41">
        <v>-0.033</v>
      </c>
      <c r="AF64" s="41">
        <v>-0.1547</v>
      </c>
      <c r="AG64" s="41">
        <v>0.0888</v>
      </c>
      <c r="AH64" s="41" t="s">
        <v>220</v>
      </c>
      <c r="AI64" s="41" t="s">
        <v>220</v>
      </c>
      <c r="AJ64" s="41" t="s">
        <v>220</v>
      </c>
      <c r="AK64" s="41" t="s">
        <v>220</v>
      </c>
      <c r="AL64" s="41" t="s">
        <v>220</v>
      </c>
    </row>
    <row r="65" spans="1:38" ht="12.75">
      <c r="A65" s="41" t="s">
        <v>26</v>
      </c>
      <c r="B65" s="41">
        <v>1238</v>
      </c>
      <c r="C65" s="41">
        <v>6255</v>
      </c>
      <c r="D65" s="41">
        <v>0.191687227</v>
      </c>
      <c r="E65" s="41">
        <v>0.173263548</v>
      </c>
      <c r="F65" s="41">
        <v>0.212069957</v>
      </c>
      <c r="G65" s="41">
        <v>0.002381226</v>
      </c>
      <c r="H65" s="41">
        <v>0.197921663</v>
      </c>
      <c r="I65" s="41">
        <v>0.005037806</v>
      </c>
      <c r="J65" s="41">
        <v>-0.1566</v>
      </c>
      <c r="K65" s="41">
        <v>-0.2577</v>
      </c>
      <c r="L65" s="41">
        <v>-0.0556</v>
      </c>
      <c r="M65" s="41">
        <v>0.855016714</v>
      </c>
      <c r="N65" s="41">
        <v>0.772838292</v>
      </c>
      <c r="O65" s="41">
        <v>0.945933437</v>
      </c>
      <c r="P65" s="41">
        <v>1571</v>
      </c>
      <c r="Q65" s="41">
        <v>6733</v>
      </c>
      <c r="R65" s="41">
        <v>0.225702897</v>
      </c>
      <c r="S65" s="41">
        <v>0.20472752</v>
      </c>
      <c r="T65" s="41">
        <v>0.248827309</v>
      </c>
      <c r="U65" s="41">
        <v>0.09687438</v>
      </c>
      <c r="V65" s="41">
        <v>0.233328383</v>
      </c>
      <c r="W65" s="41">
        <v>0.005154472</v>
      </c>
      <c r="X65" s="41">
        <v>-0.0826</v>
      </c>
      <c r="Y65" s="41">
        <v>-0.1802</v>
      </c>
      <c r="Z65" s="41">
        <v>0.0149</v>
      </c>
      <c r="AA65" s="41">
        <v>0.920699568</v>
      </c>
      <c r="AB65" s="41">
        <v>0.835135666</v>
      </c>
      <c r="AC65" s="41">
        <v>1.015029927</v>
      </c>
      <c r="AD65" s="41">
        <v>0.005487654</v>
      </c>
      <c r="AE65" s="41">
        <v>-0.1634</v>
      </c>
      <c r="AF65" s="41">
        <v>-0.2787</v>
      </c>
      <c r="AG65" s="41">
        <v>-0.0481</v>
      </c>
      <c r="AH65" s="41">
        <v>1</v>
      </c>
      <c r="AI65" s="41" t="s">
        <v>220</v>
      </c>
      <c r="AJ65" s="41" t="s">
        <v>131</v>
      </c>
      <c r="AK65" s="41" t="s">
        <v>220</v>
      </c>
      <c r="AL65" s="41" t="s">
        <v>220</v>
      </c>
    </row>
    <row r="66" spans="1:38" ht="12.75">
      <c r="A66" s="41" t="s">
        <v>25</v>
      </c>
      <c r="B66" s="41">
        <v>1667</v>
      </c>
      <c r="C66" s="41">
        <v>6757</v>
      </c>
      <c r="D66" s="41">
        <v>0.246264202</v>
      </c>
      <c r="E66" s="41">
        <v>0.22335504</v>
      </c>
      <c r="F66" s="41">
        <v>0.271523119</v>
      </c>
      <c r="G66" s="41">
        <v>0.059435472</v>
      </c>
      <c r="H66" s="41">
        <v>0.246707119</v>
      </c>
      <c r="I66" s="41">
        <v>0.0052444</v>
      </c>
      <c r="J66" s="41">
        <v>0.0939</v>
      </c>
      <c r="K66" s="41">
        <v>-0.0037</v>
      </c>
      <c r="L66" s="41">
        <v>0.1915</v>
      </c>
      <c r="M66" s="41">
        <v>1.098456125</v>
      </c>
      <c r="N66" s="41">
        <v>0.996270305</v>
      </c>
      <c r="O66" s="41">
        <v>1.211122978</v>
      </c>
      <c r="P66" s="41">
        <v>1906</v>
      </c>
      <c r="Q66" s="41">
        <v>6989</v>
      </c>
      <c r="R66" s="41">
        <v>0.266190368</v>
      </c>
      <c r="S66" s="41">
        <v>0.241849083</v>
      </c>
      <c r="T66" s="41">
        <v>0.29298152</v>
      </c>
      <c r="U66" s="41">
        <v>0.092279063</v>
      </c>
      <c r="V66" s="41">
        <v>0.272714265</v>
      </c>
      <c r="W66" s="41">
        <v>0.005327199</v>
      </c>
      <c r="X66" s="41">
        <v>0.0824</v>
      </c>
      <c r="Y66" s="41">
        <v>-0.0135</v>
      </c>
      <c r="Z66" s="41">
        <v>0.1783</v>
      </c>
      <c r="AA66" s="41">
        <v>1.085858266</v>
      </c>
      <c r="AB66" s="41">
        <v>0.986563969</v>
      </c>
      <c r="AC66" s="41">
        <v>1.195146195</v>
      </c>
      <c r="AD66" s="41">
        <v>0.168881894</v>
      </c>
      <c r="AE66" s="41">
        <v>-0.0778</v>
      </c>
      <c r="AF66" s="41">
        <v>-0.1886</v>
      </c>
      <c r="AG66" s="41">
        <v>0.033</v>
      </c>
      <c r="AH66" s="41" t="s">
        <v>220</v>
      </c>
      <c r="AI66" s="41" t="s">
        <v>220</v>
      </c>
      <c r="AJ66" s="41" t="s">
        <v>220</v>
      </c>
      <c r="AK66" s="41" t="s">
        <v>220</v>
      </c>
      <c r="AL66" s="41" t="s">
        <v>220</v>
      </c>
    </row>
    <row r="67" spans="1:38" ht="12.75">
      <c r="A67" s="41" t="s">
        <v>29</v>
      </c>
      <c r="B67" s="41">
        <v>453</v>
      </c>
      <c r="C67" s="41">
        <v>2423</v>
      </c>
      <c r="D67" s="41">
        <v>0.202958285</v>
      </c>
      <c r="E67" s="41">
        <v>0.178347154</v>
      </c>
      <c r="F67" s="41">
        <v>0.230965645</v>
      </c>
      <c r="G67" s="41">
        <v>0.131401793</v>
      </c>
      <c r="H67" s="41">
        <v>0.186958316</v>
      </c>
      <c r="I67" s="41">
        <v>0.007920491</v>
      </c>
      <c r="J67" s="41">
        <v>-0.0995</v>
      </c>
      <c r="K67" s="41">
        <v>-0.2288</v>
      </c>
      <c r="L67" s="41">
        <v>0.0298</v>
      </c>
      <c r="M67" s="41">
        <v>0.905291023</v>
      </c>
      <c r="N67" s="41">
        <v>0.795513607</v>
      </c>
      <c r="O67" s="41">
        <v>1.030217244</v>
      </c>
      <c r="P67" s="41">
        <v>524</v>
      </c>
      <c r="Q67" s="41">
        <v>2739</v>
      </c>
      <c r="R67" s="41">
        <v>0.206413735</v>
      </c>
      <c r="S67" s="41">
        <v>0.182246345</v>
      </c>
      <c r="T67" s="41">
        <v>0.233785923</v>
      </c>
      <c r="U67" s="41">
        <v>0.006797989</v>
      </c>
      <c r="V67" s="41">
        <v>0.191310697</v>
      </c>
      <c r="W67" s="41">
        <v>0.007515614</v>
      </c>
      <c r="X67" s="41">
        <v>-0.172</v>
      </c>
      <c r="Y67" s="41">
        <v>-0.2965</v>
      </c>
      <c r="Z67" s="41">
        <v>-0.0474</v>
      </c>
      <c r="AA67" s="41">
        <v>0.842014165</v>
      </c>
      <c r="AB67" s="41">
        <v>0.743429231</v>
      </c>
      <c r="AC67" s="41">
        <v>0.953672285</v>
      </c>
      <c r="AD67" s="41">
        <v>0.83662938</v>
      </c>
      <c r="AE67" s="41">
        <v>-0.0169</v>
      </c>
      <c r="AF67" s="41">
        <v>-0.1773</v>
      </c>
      <c r="AG67" s="41">
        <v>0.1436</v>
      </c>
      <c r="AH67" s="41" t="s">
        <v>220</v>
      </c>
      <c r="AI67" s="41" t="s">
        <v>220</v>
      </c>
      <c r="AJ67" s="41" t="s">
        <v>220</v>
      </c>
      <c r="AK67" s="41" t="s">
        <v>220</v>
      </c>
      <c r="AL67" s="41" t="s">
        <v>220</v>
      </c>
    </row>
    <row r="68" spans="1:38" ht="12.75">
      <c r="A68" s="41" t="s">
        <v>45</v>
      </c>
      <c r="B68" s="41">
        <v>879</v>
      </c>
      <c r="C68" s="41">
        <v>5783</v>
      </c>
      <c r="D68" s="41">
        <v>0.151077405</v>
      </c>
      <c r="E68" s="41">
        <v>0.135805528</v>
      </c>
      <c r="F68" s="41">
        <v>0.168066667</v>
      </c>
      <c r="G68" s="47">
        <v>3.89E-13</v>
      </c>
      <c r="H68" s="41">
        <v>0.151997233</v>
      </c>
      <c r="I68" s="41">
        <v>0.004721064</v>
      </c>
      <c r="J68" s="41">
        <v>-0.3947</v>
      </c>
      <c r="K68" s="41">
        <v>-0.5013</v>
      </c>
      <c r="L68" s="41">
        <v>-0.2881</v>
      </c>
      <c r="M68" s="41">
        <v>0.673877485</v>
      </c>
      <c r="N68" s="41">
        <v>0.605757608</v>
      </c>
      <c r="O68" s="41">
        <v>0.749657717</v>
      </c>
      <c r="P68" s="41">
        <v>1024</v>
      </c>
      <c r="Q68" s="41">
        <v>5709</v>
      </c>
      <c r="R68" s="41">
        <v>0.179093616</v>
      </c>
      <c r="S68" s="41">
        <v>0.161483013</v>
      </c>
      <c r="T68" s="41">
        <v>0.19862475</v>
      </c>
      <c r="U68" s="47">
        <v>2.77E-09</v>
      </c>
      <c r="V68" s="41">
        <v>0.179365914</v>
      </c>
      <c r="W68" s="41">
        <v>0.005077673</v>
      </c>
      <c r="X68" s="41">
        <v>-0.3139</v>
      </c>
      <c r="Y68" s="41">
        <v>-0.4174</v>
      </c>
      <c r="Z68" s="41">
        <v>-0.2104</v>
      </c>
      <c r="AA68" s="41">
        <v>0.730568444</v>
      </c>
      <c r="AB68" s="41">
        <v>0.658730315</v>
      </c>
      <c r="AC68" s="41">
        <v>0.810240912</v>
      </c>
      <c r="AD68" s="41">
        <v>0.007688251</v>
      </c>
      <c r="AE68" s="41">
        <v>-0.1701</v>
      </c>
      <c r="AF68" s="41">
        <v>-0.2952</v>
      </c>
      <c r="AG68" s="41">
        <v>-0.045</v>
      </c>
      <c r="AH68" s="41">
        <v>1</v>
      </c>
      <c r="AI68" s="41">
        <v>2</v>
      </c>
      <c r="AJ68" s="41" t="s">
        <v>131</v>
      </c>
      <c r="AK68" s="41" t="s">
        <v>220</v>
      </c>
      <c r="AL68" s="41" t="s">
        <v>220</v>
      </c>
    </row>
    <row r="69" spans="1:38" ht="12.75">
      <c r="A69" s="41" t="s">
        <v>43</v>
      </c>
      <c r="B69" s="41">
        <v>1254</v>
      </c>
      <c r="C69" s="41">
        <v>6743</v>
      </c>
      <c r="D69" s="41">
        <v>0.187006285</v>
      </c>
      <c r="E69" s="41">
        <v>0.169123459</v>
      </c>
      <c r="F69" s="41">
        <v>0.20678001</v>
      </c>
      <c r="G69" s="41">
        <v>0.000405647</v>
      </c>
      <c r="H69" s="41">
        <v>0.185970636</v>
      </c>
      <c r="I69" s="41">
        <v>0.004738225</v>
      </c>
      <c r="J69" s="41">
        <v>-0.1814</v>
      </c>
      <c r="K69" s="41">
        <v>-0.2819</v>
      </c>
      <c r="L69" s="41">
        <v>-0.0808</v>
      </c>
      <c r="M69" s="41">
        <v>0.834137473</v>
      </c>
      <c r="N69" s="41">
        <v>0.754371518</v>
      </c>
      <c r="O69" s="41">
        <v>0.922337744</v>
      </c>
      <c r="P69" s="41">
        <v>1388</v>
      </c>
      <c r="Q69" s="41">
        <v>6669</v>
      </c>
      <c r="R69" s="41">
        <v>0.208560499</v>
      </c>
      <c r="S69" s="41">
        <v>0.188915871</v>
      </c>
      <c r="T69" s="41">
        <v>0.230247896</v>
      </c>
      <c r="U69" s="41">
        <v>0.001365346</v>
      </c>
      <c r="V69" s="41">
        <v>0.208127156</v>
      </c>
      <c r="W69" s="41">
        <v>0.004971206</v>
      </c>
      <c r="X69" s="41">
        <v>-0.1616</v>
      </c>
      <c r="Y69" s="41">
        <v>-0.2605</v>
      </c>
      <c r="Z69" s="41">
        <v>-0.0627</v>
      </c>
      <c r="AA69" s="41">
        <v>0.850771362</v>
      </c>
      <c r="AB69" s="41">
        <v>0.770635925</v>
      </c>
      <c r="AC69" s="41">
        <v>0.939239772</v>
      </c>
      <c r="AD69" s="41">
        <v>0.065357387</v>
      </c>
      <c r="AE69" s="41">
        <v>-0.1091</v>
      </c>
      <c r="AF69" s="41">
        <v>-0.2251</v>
      </c>
      <c r="AG69" s="41">
        <v>0.0069</v>
      </c>
      <c r="AH69" s="41">
        <v>1</v>
      </c>
      <c r="AI69" s="41">
        <v>2</v>
      </c>
      <c r="AJ69" s="41" t="s">
        <v>220</v>
      </c>
      <c r="AK69" s="41" t="s">
        <v>220</v>
      </c>
      <c r="AL69" s="41" t="s">
        <v>220</v>
      </c>
    </row>
    <row r="70" spans="1:38" ht="12.75">
      <c r="A70" s="41" t="s">
        <v>42</v>
      </c>
      <c r="B70" s="41">
        <v>2918</v>
      </c>
      <c r="C70" s="41">
        <v>14229</v>
      </c>
      <c r="D70" s="41">
        <v>0.199493942</v>
      </c>
      <c r="E70" s="41">
        <v>0.182284647</v>
      </c>
      <c r="F70" s="41">
        <v>0.218327947</v>
      </c>
      <c r="G70" s="41">
        <v>0.011221812</v>
      </c>
      <c r="H70" s="41">
        <v>0.205074144</v>
      </c>
      <c r="I70" s="41">
        <v>0.003384789</v>
      </c>
      <c r="J70" s="41">
        <v>-0.1167</v>
      </c>
      <c r="K70" s="41">
        <v>-0.2069</v>
      </c>
      <c r="L70" s="41">
        <v>-0.0265</v>
      </c>
      <c r="M70" s="41">
        <v>0.889838396</v>
      </c>
      <c r="N70" s="41">
        <v>0.813076711</v>
      </c>
      <c r="O70" s="41">
        <v>0.973847068</v>
      </c>
      <c r="P70" s="41">
        <v>3225</v>
      </c>
      <c r="Q70" s="41">
        <v>13754</v>
      </c>
      <c r="R70" s="41">
        <v>0.226751036</v>
      </c>
      <c r="S70" s="41">
        <v>0.207364764</v>
      </c>
      <c r="T70" s="41">
        <v>0.247949705</v>
      </c>
      <c r="U70" s="41">
        <v>0.087211893</v>
      </c>
      <c r="V70" s="41">
        <v>0.234477243</v>
      </c>
      <c r="W70" s="41">
        <v>0.003612559</v>
      </c>
      <c r="X70" s="41">
        <v>-0.078</v>
      </c>
      <c r="Y70" s="41">
        <v>-0.1674</v>
      </c>
      <c r="Z70" s="41">
        <v>0.0114</v>
      </c>
      <c r="AA70" s="41">
        <v>0.92497519</v>
      </c>
      <c r="AB70" s="41">
        <v>0.845893655</v>
      </c>
      <c r="AC70" s="41">
        <v>1.011449959</v>
      </c>
      <c r="AD70" s="41">
        <v>0.010842072</v>
      </c>
      <c r="AE70" s="41">
        <v>-0.1281</v>
      </c>
      <c r="AF70" s="41">
        <v>-0.2266</v>
      </c>
      <c r="AG70" s="41">
        <v>-0.0295</v>
      </c>
      <c r="AH70" s="41" t="s">
        <v>220</v>
      </c>
      <c r="AI70" s="41" t="s">
        <v>220</v>
      </c>
      <c r="AJ70" s="41" t="s">
        <v>131</v>
      </c>
      <c r="AK70" s="41" t="s">
        <v>220</v>
      </c>
      <c r="AL70" s="41" t="s">
        <v>220</v>
      </c>
    </row>
    <row r="71" spans="1:38" ht="12.75">
      <c r="A71" s="41" t="s">
        <v>44</v>
      </c>
      <c r="B71" s="41">
        <v>3048</v>
      </c>
      <c r="C71" s="41">
        <v>14624</v>
      </c>
      <c r="D71" s="41">
        <v>0.206823444</v>
      </c>
      <c r="E71" s="41">
        <v>0.188998914</v>
      </c>
      <c r="F71" s="41">
        <v>0.226329009</v>
      </c>
      <c r="G71" s="41">
        <v>0.079503926</v>
      </c>
      <c r="H71" s="41">
        <v>0.208424508</v>
      </c>
      <c r="I71" s="41">
        <v>0.003358826</v>
      </c>
      <c r="J71" s="41">
        <v>-0.0806</v>
      </c>
      <c r="K71" s="41">
        <v>-0.1708</v>
      </c>
      <c r="L71" s="41">
        <v>0.0095</v>
      </c>
      <c r="M71" s="41">
        <v>0.922531481</v>
      </c>
      <c r="N71" s="41">
        <v>0.843025553</v>
      </c>
      <c r="O71" s="41">
        <v>1.009535631</v>
      </c>
      <c r="P71" s="41">
        <v>3176</v>
      </c>
      <c r="Q71" s="41">
        <v>14396</v>
      </c>
      <c r="R71" s="41">
        <v>0.220688426</v>
      </c>
      <c r="S71" s="41">
        <v>0.20168726</v>
      </c>
      <c r="T71" s="41">
        <v>0.241479711</v>
      </c>
      <c r="U71" s="41">
        <v>0.022154281</v>
      </c>
      <c r="V71" s="41">
        <v>0.220616838</v>
      </c>
      <c r="W71" s="41">
        <v>0.003456002</v>
      </c>
      <c r="X71" s="41">
        <v>-0.1051</v>
      </c>
      <c r="Y71" s="41">
        <v>-0.1951</v>
      </c>
      <c r="Z71" s="41">
        <v>-0.0151</v>
      </c>
      <c r="AA71" s="41">
        <v>0.900244261</v>
      </c>
      <c r="AB71" s="41">
        <v>0.822733669</v>
      </c>
      <c r="AC71" s="41">
        <v>0.985057207</v>
      </c>
      <c r="AD71" s="41">
        <v>0.199006409</v>
      </c>
      <c r="AE71" s="41">
        <v>-0.0649</v>
      </c>
      <c r="AF71" s="41">
        <v>-0.1639</v>
      </c>
      <c r="AG71" s="41">
        <v>0.0341</v>
      </c>
      <c r="AH71" s="41" t="s">
        <v>220</v>
      </c>
      <c r="AI71" s="41" t="s">
        <v>220</v>
      </c>
      <c r="AJ71" s="41" t="s">
        <v>220</v>
      </c>
      <c r="AK71" s="41" t="s">
        <v>220</v>
      </c>
      <c r="AL71" s="41" t="s">
        <v>220</v>
      </c>
    </row>
    <row r="72" spans="1:38" ht="12.75">
      <c r="A72" s="41" t="s">
        <v>39</v>
      </c>
      <c r="B72" s="41">
        <v>1740</v>
      </c>
      <c r="C72" s="41">
        <v>8799</v>
      </c>
      <c r="D72" s="41">
        <v>0.195420271</v>
      </c>
      <c r="E72" s="41">
        <v>0.177230631</v>
      </c>
      <c r="F72" s="41">
        <v>0.215476761</v>
      </c>
      <c r="G72" s="41">
        <v>0.00586377</v>
      </c>
      <c r="H72" s="41">
        <v>0.197749744</v>
      </c>
      <c r="I72" s="41">
        <v>0.004246159</v>
      </c>
      <c r="J72" s="41">
        <v>-0.1373</v>
      </c>
      <c r="K72" s="41">
        <v>-0.235</v>
      </c>
      <c r="L72" s="41">
        <v>-0.0396</v>
      </c>
      <c r="M72" s="41">
        <v>0.871667876</v>
      </c>
      <c r="N72" s="41">
        <v>0.790533382</v>
      </c>
      <c r="O72" s="41">
        <v>0.961129415</v>
      </c>
      <c r="P72" s="41">
        <v>1675</v>
      </c>
      <c r="Q72" s="41">
        <v>8198</v>
      </c>
      <c r="R72" s="41">
        <v>0.198711863</v>
      </c>
      <c r="S72" s="41">
        <v>0.180185416</v>
      </c>
      <c r="T72" s="41">
        <v>0.219143177</v>
      </c>
      <c r="U72" s="47">
        <v>2.60818E-05</v>
      </c>
      <c r="V72" s="41">
        <v>0.204318126</v>
      </c>
      <c r="W72" s="41">
        <v>0.00445317</v>
      </c>
      <c r="X72" s="41">
        <v>-0.21</v>
      </c>
      <c r="Y72" s="41">
        <v>-0.3079</v>
      </c>
      <c r="Z72" s="41">
        <v>-0.1121</v>
      </c>
      <c r="AA72" s="41">
        <v>0.810596268</v>
      </c>
      <c r="AB72" s="41">
        <v>0.735022176</v>
      </c>
      <c r="AC72" s="41">
        <v>0.893940797</v>
      </c>
      <c r="AD72" s="41">
        <v>0.771288297</v>
      </c>
      <c r="AE72" s="41">
        <v>-0.0167</v>
      </c>
      <c r="AF72" s="41">
        <v>-0.1293</v>
      </c>
      <c r="AG72" s="41">
        <v>0.0959</v>
      </c>
      <c r="AH72" s="41" t="s">
        <v>220</v>
      </c>
      <c r="AI72" s="41">
        <v>2</v>
      </c>
      <c r="AJ72" s="41" t="s">
        <v>220</v>
      </c>
      <c r="AK72" s="41" t="s">
        <v>220</v>
      </c>
      <c r="AL72" s="41" t="s">
        <v>220</v>
      </c>
    </row>
    <row r="73" spans="1:38" ht="12.75">
      <c r="A73" s="41" t="s">
        <v>40</v>
      </c>
      <c r="B73" s="41">
        <v>2733</v>
      </c>
      <c r="C73" s="41">
        <v>9929</v>
      </c>
      <c r="D73" s="41">
        <v>0.271782008</v>
      </c>
      <c r="E73" s="41">
        <v>0.247470216</v>
      </c>
      <c r="F73" s="41">
        <v>0.29848222</v>
      </c>
      <c r="G73" s="47">
        <v>5.66865E-05</v>
      </c>
      <c r="H73" s="41">
        <v>0.275254306</v>
      </c>
      <c r="I73" s="41">
        <v>0.004482364</v>
      </c>
      <c r="J73" s="41">
        <v>0.1925</v>
      </c>
      <c r="K73" s="41">
        <v>0.0988</v>
      </c>
      <c r="L73" s="41">
        <v>0.2862</v>
      </c>
      <c r="M73" s="41">
        <v>1.212277743</v>
      </c>
      <c r="N73" s="41">
        <v>1.103835526</v>
      </c>
      <c r="O73" s="41">
        <v>1.331373462</v>
      </c>
      <c r="P73" s="41">
        <v>2719</v>
      </c>
      <c r="Q73" s="41">
        <v>9940</v>
      </c>
      <c r="R73" s="41">
        <v>0.269364574</v>
      </c>
      <c r="S73" s="41">
        <v>0.245310074</v>
      </c>
      <c r="T73" s="41">
        <v>0.295777798</v>
      </c>
      <c r="U73" s="41">
        <v>0.048352906</v>
      </c>
      <c r="V73" s="41">
        <v>0.273541248</v>
      </c>
      <c r="W73" s="41">
        <v>0.004471196</v>
      </c>
      <c r="X73" s="41">
        <v>0.0942</v>
      </c>
      <c r="Y73" s="41">
        <v>0.0007</v>
      </c>
      <c r="Z73" s="41">
        <v>0.1878</v>
      </c>
      <c r="AA73" s="41">
        <v>1.09880666</v>
      </c>
      <c r="AB73" s="41">
        <v>1.000682233</v>
      </c>
      <c r="AC73" s="41">
        <v>1.206552925</v>
      </c>
      <c r="AD73" s="41">
        <v>0.867910951</v>
      </c>
      <c r="AE73" s="41">
        <v>0.0089</v>
      </c>
      <c r="AF73" s="41">
        <v>-0.0964</v>
      </c>
      <c r="AG73" s="41">
        <v>0.1142</v>
      </c>
      <c r="AH73" s="41">
        <v>1</v>
      </c>
      <c r="AI73" s="41" t="s">
        <v>220</v>
      </c>
      <c r="AJ73" s="41" t="s">
        <v>220</v>
      </c>
      <c r="AK73" s="41" t="s">
        <v>220</v>
      </c>
      <c r="AL73" s="41" t="s">
        <v>220</v>
      </c>
    </row>
    <row r="74" spans="1:38" ht="12.75">
      <c r="A74" s="41" t="s">
        <v>41</v>
      </c>
      <c r="B74" s="41">
        <v>804</v>
      </c>
      <c r="C74" s="41">
        <v>3944</v>
      </c>
      <c r="D74" s="41">
        <v>0.218200475</v>
      </c>
      <c r="E74" s="41">
        <v>0.194888473</v>
      </c>
      <c r="F74" s="41">
        <v>0.244300992</v>
      </c>
      <c r="G74" s="41">
        <v>0.638469534</v>
      </c>
      <c r="H74" s="41">
        <v>0.203853955</v>
      </c>
      <c r="I74" s="41">
        <v>0.006414865</v>
      </c>
      <c r="J74" s="41">
        <v>-0.0271</v>
      </c>
      <c r="K74" s="41">
        <v>-0.1401</v>
      </c>
      <c r="L74" s="41">
        <v>0.0859</v>
      </c>
      <c r="M74" s="41">
        <v>0.973278481</v>
      </c>
      <c r="N74" s="41">
        <v>0.869295802</v>
      </c>
      <c r="O74" s="41">
        <v>1.089699271</v>
      </c>
      <c r="P74" s="41">
        <v>944</v>
      </c>
      <c r="Q74" s="41">
        <v>4401</v>
      </c>
      <c r="R74" s="41">
        <v>0.226326147</v>
      </c>
      <c r="S74" s="41">
        <v>0.202886635</v>
      </c>
      <c r="T74" s="41">
        <v>0.252473628</v>
      </c>
      <c r="U74" s="41">
        <v>0.152221633</v>
      </c>
      <c r="V74" s="41">
        <v>0.214496705</v>
      </c>
      <c r="W74" s="41">
        <v>0.006187406</v>
      </c>
      <c r="X74" s="41">
        <v>-0.0799</v>
      </c>
      <c r="Y74" s="41">
        <v>-0.1892</v>
      </c>
      <c r="Z74" s="41">
        <v>0.0295</v>
      </c>
      <c r="AA74" s="41">
        <v>0.923241962</v>
      </c>
      <c r="AB74" s="41">
        <v>0.827626225</v>
      </c>
      <c r="AC74" s="41">
        <v>1.029904193</v>
      </c>
      <c r="AD74" s="41">
        <v>0.595854995</v>
      </c>
      <c r="AE74" s="41">
        <v>-0.0366</v>
      </c>
      <c r="AF74" s="41">
        <v>-0.1717</v>
      </c>
      <c r="AG74" s="41">
        <v>0.0986</v>
      </c>
      <c r="AH74" s="41" t="s">
        <v>220</v>
      </c>
      <c r="AI74" s="41" t="s">
        <v>220</v>
      </c>
      <c r="AJ74" s="41" t="s">
        <v>220</v>
      </c>
      <c r="AK74" s="41" t="s">
        <v>220</v>
      </c>
      <c r="AL74" s="41" t="s">
        <v>220</v>
      </c>
    </row>
    <row r="75" spans="1:38" ht="12.75">
      <c r="A75" s="41" t="s">
        <v>46</v>
      </c>
      <c r="B75" s="41">
        <v>3515</v>
      </c>
      <c r="C75" s="41">
        <v>13244</v>
      </c>
      <c r="D75" s="41">
        <v>0.273315009</v>
      </c>
      <c r="E75" s="41">
        <v>0.248508896</v>
      </c>
      <c r="F75" s="41">
        <v>0.300597264</v>
      </c>
      <c r="G75" s="47">
        <v>4.47877E-05</v>
      </c>
      <c r="H75" s="41">
        <v>0.265403201</v>
      </c>
      <c r="I75" s="41">
        <v>0.00383679</v>
      </c>
      <c r="J75" s="41">
        <v>0.1981</v>
      </c>
      <c r="K75" s="41">
        <v>0.103</v>
      </c>
      <c r="L75" s="41">
        <v>0.2933</v>
      </c>
      <c r="M75" s="41">
        <v>1.219115663</v>
      </c>
      <c r="N75" s="41">
        <v>1.108468535</v>
      </c>
      <c r="O75" s="41">
        <v>1.340807568</v>
      </c>
      <c r="P75" s="41">
        <v>2938</v>
      </c>
      <c r="Q75" s="41">
        <v>12794</v>
      </c>
      <c r="R75" s="41">
        <v>0.232657988</v>
      </c>
      <c r="S75" s="41">
        <v>0.211408774</v>
      </c>
      <c r="T75" s="41">
        <v>0.256043012</v>
      </c>
      <c r="U75" s="41">
        <v>0.284760204</v>
      </c>
      <c r="V75" s="41">
        <v>0.229638893</v>
      </c>
      <c r="W75" s="41">
        <v>0.003718491</v>
      </c>
      <c r="X75" s="41">
        <v>-0.0523</v>
      </c>
      <c r="Y75" s="41">
        <v>-0.148</v>
      </c>
      <c r="Z75" s="41">
        <v>0.0435</v>
      </c>
      <c r="AA75" s="41">
        <v>0.949071151</v>
      </c>
      <c r="AB75" s="41">
        <v>0.862390201</v>
      </c>
      <c r="AC75" s="41">
        <v>1.044464616</v>
      </c>
      <c r="AD75" s="41">
        <v>0.00361032</v>
      </c>
      <c r="AE75" s="41">
        <v>0.1611</v>
      </c>
      <c r="AF75" s="41">
        <v>0.0526</v>
      </c>
      <c r="AG75" s="41">
        <v>0.2695</v>
      </c>
      <c r="AH75" s="41">
        <v>1</v>
      </c>
      <c r="AI75" s="41" t="s">
        <v>220</v>
      </c>
      <c r="AJ75" s="41" t="s">
        <v>131</v>
      </c>
      <c r="AK75" s="41" t="s">
        <v>220</v>
      </c>
      <c r="AL75" s="41" t="s">
        <v>220</v>
      </c>
    </row>
    <row r="76" spans="1:38" ht="12.75">
      <c r="A76" s="41" t="s">
        <v>48</v>
      </c>
      <c r="B76" s="41">
        <v>284</v>
      </c>
      <c r="C76" s="41">
        <v>1311</v>
      </c>
      <c r="D76" s="41">
        <v>0.225962665</v>
      </c>
      <c r="E76" s="41">
        <v>0.194499036</v>
      </c>
      <c r="F76" s="41">
        <v>0.262516088</v>
      </c>
      <c r="G76" s="41">
        <v>0.918059164</v>
      </c>
      <c r="H76" s="41">
        <v>0.216628528</v>
      </c>
      <c r="I76" s="41">
        <v>0.01137733</v>
      </c>
      <c r="J76" s="41">
        <v>0.0079</v>
      </c>
      <c r="K76" s="41">
        <v>-0.1421</v>
      </c>
      <c r="L76" s="41">
        <v>0.1578</v>
      </c>
      <c r="M76" s="41">
        <v>1.007901562</v>
      </c>
      <c r="N76" s="41">
        <v>0.867558728</v>
      </c>
      <c r="O76" s="41">
        <v>1.17094731</v>
      </c>
      <c r="P76" s="41">
        <v>354</v>
      </c>
      <c r="Q76" s="41">
        <v>1135</v>
      </c>
      <c r="R76" s="41">
        <v>0.322324879</v>
      </c>
      <c r="S76" s="41">
        <v>0.280243461</v>
      </c>
      <c r="T76" s="41">
        <v>0.370725251</v>
      </c>
      <c r="U76" s="41">
        <v>0.000125718</v>
      </c>
      <c r="V76" s="41">
        <v>0.311894273</v>
      </c>
      <c r="W76" s="41">
        <v>0.013750971</v>
      </c>
      <c r="X76" s="41">
        <v>0.2737</v>
      </c>
      <c r="Y76" s="41">
        <v>0.1338</v>
      </c>
      <c r="Z76" s="41">
        <v>0.4136</v>
      </c>
      <c r="AA76" s="41">
        <v>1.314845224</v>
      </c>
      <c r="AB76" s="41">
        <v>1.14318441</v>
      </c>
      <c r="AC76" s="41">
        <v>1.512282661</v>
      </c>
      <c r="AD76" s="41">
        <v>0.000223327</v>
      </c>
      <c r="AE76" s="41">
        <v>-0.3552</v>
      </c>
      <c r="AF76" s="41">
        <v>-0.5438</v>
      </c>
      <c r="AG76" s="41">
        <v>-0.1666</v>
      </c>
      <c r="AH76" s="41" t="s">
        <v>220</v>
      </c>
      <c r="AI76" s="41">
        <v>2</v>
      </c>
      <c r="AJ76" s="41" t="s">
        <v>131</v>
      </c>
      <c r="AK76" s="41" t="s">
        <v>220</v>
      </c>
      <c r="AL76" s="41" t="s">
        <v>220</v>
      </c>
    </row>
    <row r="77" spans="1:38" ht="12.75">
      <c r="A77" s="41" t="s">
        <v>47</v>
      </c>
      <c r="B77" s="41">
        <v>922</v>
      </c>
      <c r="C77" s="41">
        <v>3122</v>
      </c>
      <c r="D77" s="41">
        <v>0.308002844</v>
      </c>
      <c r="E77" s="41">
        <v>0.27567348</v>
      </c>
      <c r="F77" s="41">
        <v>0.344123606</v>
      </c>
      <c r="G77" s="47">
        <v>1.98E-08</v>
      </c>
      <c r="H77" s="41">
        <v>0.295323511</v>
      </c>
      <c r="I77" s="41">
        <v>0.00816446</v>
      </c>
      <c r="J77" s="41">
        <v>0.3176</v>
      </c>
      <c r="K77" s="41">
        <v>0.2067</v>
      </c>
      <c r="L77" s="41">
        <v>0.4285</v>
      </c>
      <c r="M77" s="41">
        <v>1.373839997</v>
      </c>
      <c r="N77" s="41">
        <v>1.22963557</v>
      </c>
      <c r="O77" s="41">
        <v>1.534955872</v>
      </c>
      <c r="P77" s="41">
        <v>644</v>
      </c>
      <c r="Q77" s="41">
        <v>2357</v>
      </c>
      <c r="R77" s="41">
        <v>0.281171398</v>
      </c>
      <c r="S77" s="41">
        <v>0.249857533</v>
      </c>
      <c r="T77" s="41">
        <v>0.316409732</v>
      </c>
      <c r="U77" s="41">
        <v>0.022835085</v>
      </c>
      <c r="V77" s="41">
        <v>0.273228681</v>
      </c>
      <c r="W77" s="41">
        <v>0.009178723</v>
      </c>
      <c r="X77" s="41">
        <v>0.1371</v>
      </c>
      <c r="Y77" s="41">
        <v>0.019</v>
      </c>
      <c r="Z77" s="41">
        <v>0.2552</v>
      </c>
      <c r="AA77" s="41">
        <v>1.1469697</v>
      </c>
      <c r="AB77" s="41">
        <v>1.019232473</v>
      </c>
      <c r="AC77" s="41">
        <v>1.290715836</v>
      </c>
      <c r="AD77" s="41">
        <v>0.20389505</v>
      </c>
      <c r="AE77" s="41">
        <v>0.0911</v>
      </c>
      <c r="AF77" s="41">
        <v>-0.0495</v>
      </c>
      <c r="AG77" s="41">
        <v>0.2317</v>
      </c>
      <c r="AH77" s="41">
        <v>1</v>
      </c>
      <c r="AI77" s="41" t="s">
        <v>220</v>
      </c>
      <c r="AJ77" s="41" t="s">
        <v>220</v>
      </c>
      <c r="AK77" s="41" t="s">
        <v>220</v>
      </c>
      <c r="AL77" s="41" t="s">
        <v>220</v>
      </c>
    </row>
    <row r="78" spans="1:38" ht="12.75">
      <c r="A78" s="41" t="s">
        <v>53</v>
      </c>
      <c r="B78" s="41">
        <v>245</v>
      </c>
      <c r="C78" s="41">
        <v>802</v>
      </c>
      <c r="D78" s="41">
        <v>0.323577982</v>
      </c>
      <c r="E78" s="41">
        <v>0.277276675</v>
      </c>
      <c r="F78" s="41">
        <v>0.377610956</v>
      </c>
      <c r="G78" s="47">
        <v>3.2E-06</v>
      </c>
      <c r="H78" s="41">
        <v>0.305486284</v>
      </c>
      <c r="I78" s="41">
        <v>0.016264814</v>
      </c>
      <c r="J78" s="41">
        <v>0.3669</v>
      </c>
      <c r="K78" s="41">
        <v>0.2125</v>
      </c>
      <c r="L78" s="41">
        <v>0.5214</v>
      </c>
      <c r="M78" s="41">
        <v>1.443312561</v>
      </c>
      <c r="N78" s="41">
        <v>1.236786588</v>
      </c>
      <c r="O78" s="41">
        <v>1.684325467</v>
      </c>
      <c r="P78" s="41">
        <v>206</v>
      </c>
      <c r="Q78" s="41">
        <v>798</v>
      </c>
      <c r="R78" s="41">
        <v>0.272119486</v>
      </c>
      <c r="S78" s="41">
        <v>0.230999407</v>
      </c>
      <c r="T78" s="41">
        <v>0.320559329</v>
      </c>
      <c r="U78" s="41">
        <v>0.211660859</v>
      </c>
      <c r="V78" s="41">
        <v>0.258145363</v>
      </c>
      <c r="W78" s="41">
        <v>0.015491381</v>
      </c>
      <c r="X78" s="41">
        <v>0.1044</v>
      </c>
      <c r="Y78" s="41">
        <v>-0.0594</v>
      </c>
      <c r="Z78" s="41">
        <v>0.2682</v>
      </c>
      <c r="AA78" s="41">
        <v>1.110044648</v>
      </c>
      <c r="AB78" s="41">
        <v>0.942305377</v>
      </c>
      <c r="AC78" s="41">
        <v>1.307643095</v>
      </c>
      <c r="AD78" s="41">
        <v>0.106450358</v>
      </c>
      <c r="AE78" s="41">
        <v>0.1732</v>
      </c>
      <c r="AF78" s="41">
        <v>-0.0371</v>
      </c>
      <c r="AG78" s="41">
        <v>0.3835</v>
      </c>
      <c r="AH78" s="41">
        <v>1</v>
      </c>
      <c r="AI78" s="41" t="s">
        <v>220</v>
      </c>
      <c r="AJ78" s="41" t="s">
        <v>220</v>
      </c>
      <c r="AK78" s="41" t="s">
        <v>220</v>
      </c>
      <c r="AL78" s="41" t="s">
        <v>220</v>
      </c>
    </row>
    <row r="79" spans="1:38" ht="12.75">
      <c r="A79" s="41" t="s">
        <v>55</v>
      </c>
      <c r="B79" s="41">
        <v>760</v>
      </c>
      <c r="C79" s="41">
        <v>2433</v>
      </c>
      <c r="D79" s="41">
        <v>0.33068593</v>
      </c>
      <c r="E79" s="41">
        <v>0.294845724</v>
      </c>
      <c r="F79" s="41">
        <v>0.370882721</v>
      </c>
      <c r="G79" s="47">
        <v>3.13E-11</v>
      </c>
      <c r="H79" s="41">
        <v>0.312371558</v>
      </c>
      <c r="I79" s="41">
        <v>0.00939597</v>
      </c>
      <c r="J79" s="41">
        <v>0.3887</v>
      </c>
      <c r="K79" s="41">
        <v>0.274</v>
      </c>
      <c r="L79" s="41">
        <v>0.5034</v>
      </c>
      <c r="M79" s="41">
        <v>1.475017411</v>
      </c>
      <c r="N79" s="41">
        <v>1.315152949</v>
      </c>
      <c r="O79" s="41">
        <v>1.654314325</v>
      </c>
      <c r="P79" s="41">
        <v>756</v>
      </c>
      <c r="Q79" s="41">
        <v>2622</v>
      </c>
      <c r="R79" s="41">
        <v>0.305397261</v>
      </c>
      <c r="S79" s="41">
        <v>0.272426124</v>
      </c>
      <c r="T79" s="41">
        <v>0.342358823</v>
      </c>
      <c r="U79" s="41">
        <v>0.000163026</v>
      </c>
      <c r="V79" s="41">
        <v>0.28832952</v>
      </c>
      <c r="W79" s="41">
        <v>0.008846423</v>
      </c>
      <c r="X79" s="41">
        <v>0.2198</v>
      </c>
      <c r="Y79" s="41">
        <v>0.1055</v>
      </c>
      <c r="Z79" s="41">
        <v>0.334</v>
      </c>
      <c r="AA79" s="41">
        <v>1.245793162</v>
      </c>
      <c r="AB79" s="41">
        <v>1.111295502</v>
      </c>
      <c r="AC79" s="41">
        <v>1.39656878</v>
      </c>
      <c r="AD79" s="41">
        <v>0.267172183</v>
      </c>
      <c r="AE79" s="41">
        <v>0.0796</v>
      </c>
      <c r="AF79" s="41">
        <v>-0.061</v>
      </c>
      <c r="AG79" s="41">
        <v>0.2201</v>
      </c>
      <c r="AH79" s="41">
        <v>1</v>
      </c>
      <c r="AI79" s="41">
        <v>2</v>
      </c>
      <c r="AJ79" s="41" t="s">
        <v>220</v>
      </c>
      <c r="AK79" s="41" t="s">
        <v>220</v>
      </c>
      <c r="AL79" s="41" t="s">
        <v>220</v>
      </c>
    </row>
    <row r="80" spans="1:38" ht="12.75">
      <c r="A80" s="41" t="s">
        <v>51</v>
      </c>
      <c r="B80" s="41">
        <v>813</v>
      </c>
      <c r="C80" s="41">
        <v>2756</v>
      </c>
      <c r="D80" s="41">
        <v>0.309948696</v>
      </c>
      <c r="E80" s="41">
        <v>0.276819392</v>
      </c>
      <c r="F80" s="41">
        <v>0.347042862</v>
      </c>
      <c r="G80" s="47">
        <v>1.95E-08</v>
      </c>
      <c r="H80" s="41">
        <v>0.294992743</v>
      </c>
      <c r="I80" s="41">
        <v>0.008686861</v>
      </c>
      <c r="J80" s="41">
        <v>0.3239</v>
      </c>
      <c r="K80" s="41">
        <v>0.2109</v>
      </c>
      <c r="L80" s="41">
        <v>0.4369</v>
      </c>
      <c r="M80" s="41">
        <v>1.382519427</v>
      </c>
      <c r="N80" s="41">
        <v>1.234746887</v>
      </c>
      <c r="O80" s="41">
        <v>1.54797715</v>
      </c>
      <c r="P80" s="41">
        <v>789</v>
      </c>
      <c r="Q80" s="41">
        <v>3232</v>
      </c>
      <c r="R80" s="41">
        <v>0.258142853</v>
      </c>
      <c r="S80" s="41">
        <v>0.230403775</v>
      </c>
      <c r="T80" s="41">
        <v>0.289221532</v>
      </c>
      <c r="U80" s="41">
        <v>0.372991668</v>
      </c>
      <c r="V80" s="41">
        <v>0.244121287</v>
      </c>
      <c r="W80" s="41">
        <v>0.007556022</v>
      </c>
      <c r="X80" s="41">
        <v>0.0517</v>
      </c>
      <c r="Y80" s="41">
        <v>-0.062</v>
      </c>
      <c r="Z80" s="41">
        <v>0.1654</v>
      </c>
      <c r="AA80" s="41">
        <v>1.053030406</v>
      </c>
      <c r="AB80" s="41">
        <v>0.939875645</v>
      </c>
      <c r="AC80" s="41">
        <v>1.179808244</v>
      </c>
      <c r="AD80" s="41">
        <v>0.009750683</v>
      </c>
      <c r="AE80" s="41">
        <v>0.1829</v>
      </c>
      <c r="AF80" s="41">
        <v>0.0442</v>
      </c>
      <c r="AG80" s="41">
        <v>0.3216</v>
      </c>
      <c r="AH80" s="41">
        <v>1</v>
      </c>
      <c r="AI80" s="41" t="s">
        <v>220</v>
      </c>
      <c r="AJ80" s="41" t="s">
        <v>131</v>
      </c>
      <c r="AK80" s="41" t="s">
        <v>220</v>
      </c>
      <c r="AL80" s="41" t="s">
        <v>220</v>
      </c>
    </row>
    <row r="81" spans="1:38" ht="12.75">
      <c r="A81" s="41" t="s">
        <v>54</v>
      </c>
      <c r="B81" s="41">
        <v>356</v>
      </c>
      <c r="C81" s="41">
        <v>1145</v>
      </c>
      <c r="D81" s="41">
        <v>0.340858181</v>
      </c>
      <c r="E81" s="41">
        <v>0.296933167</v>
      </c>
      <c r="F81" s="41">
        <v>0.391280975</v>
      </c>
      <c r="G81" s="47">
        <v>2.65E-09</v>
      </c>
      <c r="H81" s="41">
        <v>0.310917031</v>
      </c>
      <c r="I81" s="41">
        <v>0.013679029</v>
      </c>
      <c r="J81" s="41">
        <v>0.419</v>
      </c>
      <c r="K81" s="41">
        <v>0.281</v>
      </c>
      <c r="L81" s="41">
        <v>0.5569</v>
      </c>
      <c r="M81" s="41">
        <v>1.520390512</v>
      </c>
      <c r="N81" s="41">
        <v>1.324463945</v>
      </c>
      <c r="O81" s="41">
        <v>1.745300293</v>
      </c>
      <c r="P81" s="41">
        <v>370</v>
      </c>
      <c r="Q81" s="41">
        <v>1217</v>
      </c>
      <c r="R81" s="41">
        <v>0.330397702</v>
      </c>
      <c r="S81" s="41">
        <v>0.288431847</v>
      </c>
      <c r="T81" s="41">
        <v>0.378469446</v>
      </c>
      <c r="U81" s="47">
        <v>1.65992E-05</v>
      </c>
      <c r="V81" s="41">
        <v>0.304026294</v>
      </c>
      <c r="W81" s="41">
        <v>0.013185807</v>
      </c>
      <c r="X81" s="41">
        <v>0.2985</v>
      </c>
      <c r="Y81" s="41">
        <v>0.1626</v>
      </c>
      <c r="Z81" s="41">
        <v>0.4343</v>
      </c>
      <c r="AA81" s="41">
        <v>1.347776325</v>
      </c>
      <c r="AB81" s="41">
        <v>1.176586922</v>
      </c>
      <c r="AC81" s="41">
        <v>1.543873205</v>
      </c>
      <c r="AD81" s="41">
        <v>0.72868252</v>
      </c>
      <c r="AE81" s="41">
        <v>0.0312</v>
      </c>
      <c r="AF81" s="41">
        <v>-0.1449</v>
      </c>
      <c r="AG81" s="41">
        <v>0.2073</v>
      </c>
      <c r="AH81" s="41">
        <v>1</v>
      </c>
      <c r="AI81" s="41">
        <v>2</v>
      </c>
      <c r="AJ81" s="41" t="s">
        <v>220</v>
      </c>
      <c r="AK81" s="41" t="s">
        <v>220</v>
      </c>
      <c r="AL81" s="41" t="s">
        <v>220</v>
      </c>
    </row>
    <row r="82" spans="1:38" ht="12.75">
      <c r="A82" s="41" t="s">
        <v>50</v>
      </c>
      <c r="B82" s="41">
        <v>880</v>
      </c>
      <c r="C82" s="41">
        <v>3195</v>
      </c>
      <c r="D82" s="41">
        <v>0.289842504</v>
      </c>
      <c r="E82" s="41">
        <v>0.25932393</v>
      </c>
      <c r="F82" s="41">
        <v>0.323952661</v>
      </c>
      <c r="G82" s="47">
        <v>6.05E-06</v>
      </c>
      <c r="H82" s="41">
        <v>0.27543036</v>
      </c>
      <c r="I82" s="41">
        <v>0.007903338</v>
      </c>
      <c r="J82" s="41">
        <v>0.2568</v>
      </c>
      <c r="K82" s="41">
        <v>0.1456</v>
      </c>
      <c r="L82" s="41">
        <v>0.3681</v>
      </c>
      <c r="M82" s="41">
        <v>1.292836196</v>
      </c>
      <c r="N82" s="41">
        <v>1.156708758</v>
      </c>
      <c r="O82" s="41">
        <v>1.444983811</v>
      </c>
      <c r="P82" s="41">
        <v>842</v>
      </c>
      <c r="Q82" s="41">
        <v>3756</v>
      </c>
      <c r="R82" s="41">
        <v>0.236368242</v>
      </c>
      <c r="S82" s="41">
        <v>0.211281697</v>
      </c>
      <c r="T82" s="41">
        <v>0.26443344</v>
      </c>
      <c r="U82" s="41">
        <v>0.52429719</v>
      </c>
      <c r="V82" s="41">
        <v>0.224174654</v>
      </c>
      <c r="W82" s="41">
        <v>0.006804754</v>
      </c>
      <c r="X82" s="41">
        <v>-0.0365</v>
      </c>
      <c r="Y82" s="41">
        <v>-0.1486</v>
      </c>
      <c r="Z82" s="41">
        <v>0.0757</v>
      </c>
      <c r="AA82" s="41">
        <v>0.964206224</v>
      </c>
      <c r="AB82" s="41">
        <v>0.861871821</v>
      </c>
      <c r="AC82" s="41">
        <v>1.078691309</v>
      </c>
      <c r="AD82" s="41">
        <v>0.003296645</v>
      </c>
      <c r="AE82" s="41">
        <v>0.2039</v>
      </c>
      <c r="AF82" s="41">
        <v>0.0679</v>
      </c>
      <c r="AG82" s="41">
        <v>0.34</v>
      </c>
      <c r="AH82" s="41">
        <v>1</v>
      </c>
      <c r="AI82" s="41" t="s">
        <v>220</v>
      </c>
      <c r="AJ82" s="41" t="s">
        <v>131</v>
      </c>
      <c r="AK82" s="41" t="s">
        <v>220</v>
      </c>
      <c r="AL82" s="41" t="s">
        <v>220</v>
      </c>
    </row>
    <row r="83" spans="1:38" ht="12.75">
      <c r="A83" s="41" t="s">
        <v>52</v>
      </c>
      <c r="B83" s="41">
        <v>717</v>
      </c>
      <c r="C83" s="41">
        <v>4672</v>
      </c>
      <c r="D83" s="41">
        <v>0.169424103</v>
      </c>
      <c r="E83" s="41">
        <v>0.150769245</v>
      </c>
      <c r="F83" s="41">
        <v>0.190387149</v>
      </c>
      <c r="G83" s="47">
        <v>2.53E-06</v>
      </c>
      <c r="H83" s="41">
        <v>0.153467466</v>
      </c>
      <c r="I83" s="41">
        <v>0.005273253</v>
      </c>
      <c r="J83" s="41">
        <v>-0.2801</v>
      </c>
      <c r="K83" s="41">
        <v>-0.3967</v>
      </c>
      <c r="L83" s="41">
        <v>-0.1634</v>
      </c>
      <c r="M83" s="41">
        <v>0.755712532</v>
      </c>
      <c r="N83" s="41">
        <v>0.672502941</v>
      </c>
      <c r="O83" s="41">
        <v>0.849217745</v>
      </c>
      <c r="P83" s="41">
        <v>850</v>
      </c>
      <c r="Q83" s="41">
        <v>5243</v>
      </c>
      <c r="R83" s="41">
        <v>0.1746685</v>
      </c>
      <c r="S83" s="41">
        <v>0.156052355</v>
      </c>
      <c r="T83" s="41">
        <v>0.195505444</v>
      </c>
      <c r="U83" s="47">
        <v>3.75E-09</v>
      </c>
      <c r="V83" s="41">
        <v>0.162120923</v>
      </c>
      <c r="W83" s="41">
        <v>0.005090029</v>
      </c>
      <c r="X83" s="41">
        <v>-0.339</v>
      </c>
      <c r="Y83" s="41">
        <v>-0.4516</v>
      </c>
      <c r="Z83" s="41">
        <v>-0.2263</v>
      </c>
      <c r="AA83" s="41">
        <v>0.712517272</v>
      </c>
      <c r="AB83" s="41">
        <v>0.636577278</v>
      </c>
      <c r="AC83" s="41">
        <v>0.79751647</v>
      </c>
      <c r="AD83" s="41">
        <v>0.671426666</v>
      </c>
      <c r="AE83" s="41">
        <v>-0.0305</v>
      </c>
      <c r="AF83" s="41">
        <v>-0.1713</v>
      </c>
      <c r="AG83" s="41">
        <v>0.1104</v>
      </c>
      <c r="AH83" s="41">
        <v>1</v>
      </c>
      <c r="AI83" s="41">
        <v>2</v>
      </c>
      <c r="AJ83" s="41" t="s">
        <v>220</v>
      </c>
      <c r="AK83" s="41" t="s">
        <v>220</v>
      </c>
      <c r="AL83" s="41" t="s">
        <v>220</v>
      </c>
    </row>
    <row r="84" spans="1:38" ht="12.75">
      <c r="A84" s="41" t="s">
        <v>56</v>
      </c>
      <c r="B84" s="41">
        <v>715</v>
      </c>
      <c r="C84" s="41">
        <v>2087</v>
      </c>
      <c r="D84" s="41">
        <v>0.362234856</v>
      </c>
      <c r="E84" s="41">
        <v>0.322404649</v>
      </c>
      <c r="F84" s="41">
        <v>0.406985729</v>
      </c>
      <c r="G84" s="47">
        <v>6.86E-16</v>
      </c>
      <c r="H84" s="41">
        <v>0.342597029</v>
      </c>
      <c r="I84" s="41">
        <v>0.010388346</v>
      </c>
      <c r="J84" s="41">
        <v>0.4798</v>
      </c>
      <c r="K84" s="41">
        <v>0.3633</v>
      </c>
      <c r="L84" s="41">
        <v>0.5963</v>
      </c>
      <c r="M84" s="41">
        <v>1.61574071</v>
      </c>
      <c r="N84" s="41">
        <v>1.438078934</v>
      </c>
      <c r="O84" s="41">
        <v>1.815351008</v>
      </c>
      <c r="P84" s="41">
        <v>695</v>
      </c>
      <c r="Q84" s="41">
        <v>2423</v>
      </c>
      <c r="R84" s="41">
        <v>0.305411672</v>
      </c>
      <c r="S84" s="41">
        <v>0.271721638</v>
      </c>
      <c r="T84" s="41">
        <v>0.343278843</v>
      </c>
      <c r="U84" s="41">
        <v>0.000227732</v>
      </c>
      <c r="V84" s="41">
        <v>0.286834503</v>
      </c>
      <c r="W84" s="41">
        <v>0.009188279</v>
      </c>
      <c r="X84" s="41">
        <v>0.2198</v>
      </c>
      <c r="Y84" s="41">
        <v>0.1029</v>
      </c>
      <c r="Z84" s="41">
        <v>0.3367</v>
      </c>
      <c r="AA84" s="41">
        <v>1.24585195</v>
      </c>
      <c r="AB84" s="41">
        <v>1.108421724</v>
      </c>
      <c r="AC84" s="41">
        <v>1.400321779</v>
      </c>
      <c r="AD84" s="41">
        <v>0.020287951</v>
      </c>
      <c r="AE84" s="41">
        <v>0.1706</v>
      </c>
      <c r="AF84" s="41">
        <v>0.0265</v>
      </c>
      <c r="AG84" s="41">
        <v>0.3147</v>
      </c>
      <c r="AH84" s="41">
        <v>1</v>
      </c>
      <c r="AI84" s="41">
        <v>2</v>
      </c>
      <c r="AJ84" s="41" t="s">
        <v>131</v>
      </c>
      <c r="AK84" s="41" t="s">
        <v>220</v>
      </c>
      <c r="AL84" s="41" t="s">
        <v>220</v>
      </c>
    </row>
    <row r="85" spans="1:38" ht="12.75">
      <c r="A85" s="41" t="s">
        <v>49</v>
      </c>
      <c r="B85" s="41">
        <v>603</v>
      </c>
      <c r="C85" s="41">
        <v>1421</v>
      </c>
      <c r="D85" s="41">
        <v>0.443704796</v>
      </c>
      <c r="E85" s="41">
        <v>0.39309586</v>
      </c>
      <c r="F85" s="41">
        <v>0.500829354</v>
      </c>
      <c r="G85" s="47">
        <v>2.24E-28</v>
      </c>
      <c r="H85" s="41">
        <v>0.42434905</v>
      </c>
      <c r="I85" s="41">
        <v>0.013111253</v>
      </c>
      <c r="J85" s="41">
        <v>0.6827</v>
      </c>
      <c r="K85" s="41">
        <v>0.5616</v>
      </c>
      <c r="L85" s="41">
        <v>0.8038</v>
      </c>
      <c r="M85" s="41">
        <v>1.979135605</v>
      </c>
      <c r="N85" s="41">
        <v>1.753395547</v>
      </c>
      <c r="O85" s="41">
        <v>2.233938458</v>
      </c>
      <c r="P85" s="41">
        <v>529</v>
      </c>
      <c r="Q85" s="41">
        <v>1632</v>
      </c>
      <c r="R85" s="41">
        <v>0.352940255</v>
      </c>
      <c r="S85" s="41">
        <v>0.311663486</v>
      </c>
      <c r="T85" s="41">
        <v>0.399683728</v>
      </c>
      <c r="U85" s="47">
        <v>9.28E-09</v>
      </c>
      <c r="V85" s="41">
        <v>0.324142157</v>
      </c>
      <c r="W85" s="41">
        <v>0.011586049</v>
      </c>
      <c r="X85" s="41">
        <v>0.3645</v>
      </c>
      <c r="Y85" s="41">
        <v>0.2401</v>
      </c>
      <c r="Z85" s="41">
        <v>0.4888</v>
      </c>
      <c r="AA85" s="41">
        <v>1.439733137</v>
      </c>
      <c r="AB85" s="41">
        <v>1.271354688</v>
      </c>
      <c r="AC85" s="41">
        <v>1.630411659</v>
      </c>
      <c r="AD85" s="41">
        <v>0.003548369</v>
      </c>
      <c r="AE85" s="41">
        <v>0.2289</v>
      </c>
      <c r="AF85" s="41">
        <v>0.075</v>
      </c>
      <c r="AG85" s="41">
        <v>0.3827</v>
      </c>
      <c r="AH85" s="41">
        <v>1</v>
      </c>
      <c r="AI85" s="41">
        <v>2</v>
      </c>
      <c r="AJ85" s="41" t="s">
        <v>131</v>
      </c>
      <c r="AK85" s="41" t="s">
        <v>220</v>
      </c>
      <c r="AL85" s="41" t="s">
        <v>220</v>
      </c>
    </row>
    <row r="86" spans="1:38" ht="12.75">
      <c r="A86" s="41" t="s">
        <v>87</v>
      </c>
      <c r="B86" s="41">
        <v>6343</v>
      </c>
      <c r="C86" s="41">
        <v>33151</v>
      </c>
      <c r="D86" s="41">
        <v>0.188834258</v>
      </c>
      <c r="E86" s="41">
        <v>0.172895001</v>
      </c>
      <c r="F86" s="41">
        <v>0.206242962</v>
      </c>
      <c r="G86" s="41">
        <v>0.000136426</v>
      </c>
      <c r="H86" s="41">
        <v>0.191336611</v>
      </c>
      <c r="I86" s="41">
        <v>0.002160402</v>
      </c>
      <c r="J86" s="41">
        <v>-0.1716</v>
      </c>
      <c r="K86" s="41">
        <v>-0.2598</v>
      </c>
      <c r="L86" s="41">
        <v>-0.0834</v>
      </c>
      <c r="M86" s="41">
        <v>0.842291109</v>
      </c>
      <c r="N86" s="41">
        <v>0.771194398</v>
      </c>
      <c r="O86" s="41">
        <v>0.919942254</v>
      </c>
      <c r="P86" s="41">
        <v>7321</v>
      </c>
      <c r="Q86" s="41">
        <v>34530</v>
      </c>
      <c r="R86" s="41">
        <v>0.212006754</v>
      </c>
      <c r="S86" s="41">
        <v>0.194325382</v>
      </c>
      <c r="T86" s="41">
        <v>0.231296928</v>
      </c>
      <c r="U86" s="41">
        <v>0.00108132</v>
      </c>
      <c r="V86" s="41">
        <v>0.212018535</v>
      </c>
      <c r="W86" s="41">
        <v>0.002199615</v>
      </c>
      <c r="X86" s="41">
        <v>-0.1452</v>
      </c>
      <c r="Y86" s="41">
        <v>-0.2323</v>
      </c>
      <c r="Z86" s="41">
        <v>-0.0581</v>
      </c>
      <c r="AA86" s="41">
        <v>0.864829513</v>
      </c>
      <c r="AB86" s="41">
        <v>0.792702694</v>
      </c>
      <c r="AC86" s="41">
        <v>0.943519041</v>
      </c>
      <c r="AD86" s="41">
        <v>0.016375141</v>
      </c>
      <c r="AE86" s="41">
        <v>-0.1157</v>
      </c>
      <c r="AF86" s="41">
        <v>-0.2103</v>
      </c>
      <c r="AG86" s="41">
        <v>-0.0212</v>
      </c>
      <c r="AH86" s="41">
        <v>1</v>
      </c>
      <c r="AI86" s="41">
        <v>2</v>
      </c>
      <c r="AJ86" s="41" t="s">
        <v>131</v>
      </c>
      <c r="AK86" s="41" t="s">
        <v>220</v>
      </c>
      <c r="AL86" s="41" t="s">
        <v>220</v>
      </c>
    </row>
    <row r="87" spans="1:38" ht="12.75">
      <c r="A87" s="41" t="s">
        <v>86</v>
      </c>
      <c r="B87" s="41">
        <v>4650</v>
      </c>
      <c r="C87" s="41">
        <v>23822</v>
      </c>
      <c r="D87" s="41">
        <v>0.194816884</v>
      </c>
      <c r="E87" s="41">
        <v>0.178231816</v>
      </c>
      <c r="F87" s="41">
        <v>0.212945247</v>
      </c>
      <c r="G87" s="41">
        <v>0.001977237</v>
      </c>
      <c r="H87" s="41">
        <v>0.195197716</v>
      </c>
      <c r="I87" s="41">
        <v>0.002567987</v>
      </c>
      <c r="J87" s="41">
        <v>-0.1404</v>
      </c>
      <c r="K87" s="41">
        <v>-0.2294</v>
      </c>
      <c r="L87" s="41">
        <v>-0.0515</v>
      </c>
      <c r="M87" s="41">
        <v>0.868976479</v>
      </c>
      <c r="N87" s="41">
        <v>0.794999145</v>
      </c>
      <c r="O87" s="41">
        <v>0.949837651</v>
      </c>
      <c r="P87" s="41">
        <v>5481</v>
      </c>
      <c r="Q87" s="41">
        <v>26239</v>
      </c>
      <c r="R87" s="41">
        <v>0.211115936</v>
      </c>
      <c r="S87" s="41">
        <v>0.193416923</v>
      </c>
      <c r="T87" s="41">
        <v>0.230434533</v>
      </c>
      <c r="U87" s="41">
        <v>0.000822881</v>
      </c>
      <c r="V87" s="41">
        <v>0.208887534</v>
      </c>
      <c r="W87" s="41">
        <v>0.002509584</v>
      </c>
      <c r="X87" s="41">
        <v>-0.1494</v>
      </c>
      <c r="Y87" s="41">
        <v>-0.237</v>
      </c>
      <c r="Z87" s="41">
        <v>-0.0619</v>
      </c>
      <c r="AA87" s="41">
        <v>0.861195639</v>
      </c>
      <c r="AB87" s="41">
        <v>0.788996862</v>
      </c>
      <c r="AC87" s="41">
        <v>0.940001113</v>
      </c>
      <c r="AD87" s="41">
        <v>0.099951965</v>
      </c>
      <c r="AE87" s="41">
        <v>-0.0803</v>
      </c>
      <c r="AF87" s="41">
        <v>-0.1761</v>
      </c>
      <c r="AG87" s="41">
        <v>0.0154</v>
      </c>
      <c r="AH87" s="41">
        <v>1</v>
      </c>
      <c r="AI87" s="41">
        <v>2</v>
      </c>
      <c r="AJ87" s="41" t="s">
        <v>220</v>
      </c>
      <c r="AK87" s="41" t="s">
        <v>220</v>
      </c>
      <c r="AL87" s="41" t="s">
        <v>220</v>
      </c>
    </row>
    <row r="88" spans="1:38" ht="11.25" customHeight="1">
      <c r="A88" s="41" t="s">
        <v>82</v>
      </c>
      <c r="B88" s="41">
        <v>7679</v>
      </c>
      <c r="C88" s="41">
        <v>34126</v>
      </c>
      <c r="D88" s="41">
        <v>0.228917913</v>
      </c>
      <c r="E88" s="41">
        <v>0.21004702</v>
      </c>
      <c r="F88" s="41">
        <v>0.249484191</v>
      </c>
      <c r="G88" s="41">
        <v>0.634556281</v>
      </c>
      <c r="H88" s="41">
        <v>0.225019047</v>
      </c>
      <c r="I88" s="41">
        <v>0.002260541</v>
      </c>
      <c r="J88" s="41">
        <v>0.0209</v>
      </c>
      <c r="K88" s="41">
        <v>-0.0652</v>
      </c>
      <c r="L88" s="41">
        <v>0.1069</v>
      </c>
      <c r="M88" s="41">
        <v>1.021083379</v>
      </c>
      <c r="N88" s="41">
        <v>0.936910171</v>
      </c>
      <c r="O88" s="41">
        <v>1.112818815</v>
      </c>
      <c r="P88" s="41">
        <v>8881</v>
      </c>
      <c r="Q88" s="41">
        <v>35667</v>
      </c>
      <c r="R88" s="41">
        <v>0.25492709</v>
      </c>
      <c r="S88" s="41">
        <v>0.2341184</v>
      </c>
      <c r="T88" s="41">
        <v>0.277585279</v>
      </c>
      <c r="U88" s="41">
        <v>0.367678548</v>
      </c>
      <c r="V88" s="41">
        <v>0.248997673</v>
      </c>
      <c r="W88" s="41">
        <v>0.002289734</v>
      </c>
      <c r="X88" s="41">
        <v>0.0391</v>
      </c>
      <c r="Y88" s="41">
        <v>-0.046</v>
      </c>
      <c r="Z88" s="41">
        <v>0.1243</v>
      </c>
      <c r="AA88" s="41">
        <v>1.039912488</v>
      </c>
      <c r="AB88" s="41">
        <v>0.955028543</v>
      </c>
      <c r="AC88" s="41">
        <v>1.132341008</v>
      </c>
      <c r="AD88" s="41">
        <v>0.020161462</v>
      </c>
      <c r="AE88" s="41">
        <v>-0.1076</v>
      </c>
      <c r="AF88" s="41">
        <v>-0.1984</v>
      </c>
      <c r="AG88" s="41">
        <v>-0.0168</v>
      </c>
      <c r="AH88" s="41" t="s">
        <v>220</v>
      </c>
      <c r="AI88" s="41" t="s">
        <v>220</v>
      </c>
      <c r="AJ88" s="41" t="s">
        <v>131</v>
      </c>
      <c r="AK88" s="41" t="s">
        <v>220</v>
      </c>
      <c r="AL88" s="41" t="s">
        <v>220</v>
      </c>
    </row>
    <row r="89" spans="1:38" ht="12.75">
      <c r="A89" s="41" t="s">
        <v>91</v>
      </c>
      <c r="B89" s="41">
        <v>6365</v>
      </c>
      <c r="C89" s="41">
        <v>27596</v>
      </c>
      <c r="D89" s="41">
        <v>0.226914285</v>
      </c>
      <c r="E89" s="41">
        <v>0.207790216</v>
      </c>
      <c r="F89" s="41">
        <v>0.247798447</v>
      </c>
      <c r="G89" s="41">
        <v>0.788112233</v>
      </c>
      <c r="H89" s="41">
        <v>0.23064937</v>
      </c>
      <c r="I89" s="41">
        <v>0.002535801</v>
      </c>
      <c r="J89" s="41">
        <v>0.0121</v>
      </c>
      <c r="K89" s="41">
        <v>-0.076</v>
      </c>
      <c r="L89" s="41">
        <v>0.1001</v>
      </c>
      <c r="M89" s="41">
        <v>1.012146241</v>
      </c>
      <c r="N89" s="41">
        <v>0.926843746</v>
      </c>
      <c r="O89" s="41">
        <v>1.105299591</v>
      </c>
      <c r="P89" s="41">
        <v>7293</v>
      </c>
      <c r="Q89" s="41">
        <v>30256</v>
      </c>
      <c r="R89" s="41">
        <v>0.237462976</v>
      </c>
      <c r="S89" s="41">
        <v>0.217634571</v>
      </c>
      <c r="T89" s="41">
        <v>0.259097921</v>
      </c>
      <c r="U89" s="41">
        <v>0.474323324</v>
      </c>
      <c r="V89" s="41">
        <v>0.241043099</v>
      </c>
      <c r="W89" s="41">
        <v>0.002458953</v>
      </c>
      <c r="X89" s="41">
        <v>-0.0318</v>
      </c>
      <c r="Y89" s="41">
        <v>-0.119</v>
      </c>
      <c r="Z89" s="41">
        <v>0.0554</v>
      </c>
      <c r="AA89" s="41">
        <v>0.968671921</v>
      </c>
      <c r="AB89" s="41">
        <v>0.887786811</v>
      </c>
      <c r="AC89" s="41">
        <v>1.056926369</v>
      </c>
      <c r="AD89" s="41">
        <v>0.345824981</v>
      </c>
      <c r="AE89" s="41">
        <v>-0.0454</v>
      </c>
      <c r="AF89" s="41">
        <v>-0.1399</v>
      </c>
      <c r="AG89" s="41">
        <v>0.049</v>
      </c>
      <c r="AH89" s="41" t="s">
        <v>220</v>
      </c>
      <c r="AI89" s="41" t="s">
        <v>220</v>
      </c>
      <c r="AJ89" s="41" t="s">
        <v>220</v>
      </c>
      <c r="AK89" s="41" t="s">
        <v>220</v>
      </c>
      <c r="AL89" s="41" t="s">
        <v>220</v>
      </c>
    </row>
    <row r="90" spans="1:38" ht="12.75">
      <c r="A90" s="41" t="s">
        <v>90</v>
      </c>
      <c r="B90" s="41">
        <v>3985</v>
      </c>
      <c r="C90" s="41">
        <v>14928</v>
      </c>
      <c r="D90" s="41">
        <v>0.26410718</v>
      </c>
      <c r="E90" s="41">
        <v>0.241705009</v>
      </c>
      <c r="F90" s="41">
        <v>0.288585672</v>
      </c>
      <c r="G90" s="41">
        <v>0.000290958</v>
      </c>
      <c r="H90" s="41">
        <v>0.266948017</v>
      </c>
      <c r="I90" s="41">
        <v>0.003620595</v>
      </c>
      <c r="J90" s="41">
        <v>0.1639</v>
      </c>
      <c r="K90" s="41">
        <v>0.0752</v>
      </c>
      <c r="L90" s="41">
        <v>0.2525</v>
      </c>
      <c r="M90" s="41">
        <v>1.178044341</v>
      </c>
      <c r="N90" s="41">
        <v>1.078119946</v>
      </c>
      <c r="O90" s="41">
        <v>1.287230122</v>
      </c>
      <c r="P90" s="41">
        <v>4309</v>
      </c>
      <c r="Q90" s="41">
        <v>15094</v>
      </c>
      <c r="R90" s="41">
        <v>0.278826321</v>
      </c>
      <c r="S90" s="41">
        <v>0.255326721</v>
      </c>
      <c r="T90" s="41">
        <v>0.304488763</v>
      </c>
      <c r="U90" s="41">
        <v>0.0041563</v>
      </c>
      <c r="V90" s="41">
        <v>0.285477673</v>
      </c>
      <c r="W90" s="41">
        <v>0.003676138</v>
      </c>
      <c r="X90" s="41">
        <v>0.1287</v>
      </c>
      <c r="Y90" s="41">
        <v>0.0407</v>
      </c>
      <c r="Z90" s="41">
        <v>0.2168</v>
      </c>
      <c r="AA90" s="41">
        <v>1.137403534</v>
      </c>
      <c r="AB90" s="41">
        <v>1.041542683</v>
      </c>
      <c r="AC90" s="41">
        <v>1.242087165</v>
      </c>
      <c r="AD90" s="41">
        <v>0.267589122</v>
      </c>
      <c r="AE90" s="41">
        <v>-0.0542</v>
      </c>
      <c r="AF90" s="41">
        <v>-0.1501</v>
      </c>
      <c r="AG90" s="41">
        <v>0.0416</v>
      </c>
      <c r="AH90" s="41">
        <v>1</v>
      </c>
      <c r="AI90" s="41">
        <v>2</v>
      </c>
      <c r="AJ90" s="41" t="s">
        <v>220</v>
      </c>
      <c r="AK90" s="41" t="s">
        <v>220</v>
      </c>
      <c r="AL90" s="41" t="s">
        <v>220</v>
      </c>
    </row>
    <row r="91" spans="1:38" ht="12.75">
      <c r="A91" s="41" t="s">
        <v>89</v>
      </c>
      <c r="B91" s="41">
        <v>6306</v>
      </c>
      <c r="C91" s="41">
        <v>29751</v>
      </c>
      <c r="D91" s="41">
        <v>0.210597974</v>
      </c>
      <c r="E91" s="41">
        <v>0.192842787</v>
      </c>
      <c r="F91" s="41">
        <v>0.229987895</v>
      </c>
      <c r="G91" s="41">
        <v>0.163953184</v>
      </c>
      <c r="H91" s="41">
        <v>0.211959262</v>
      </c>
      <c r="I91" s="41">
        <v>0.002369462</v>
      </c>
      <c r="J91" s="41">
        <v>-0.0625</v>
      </c>
      <c r="K91" s="41">
        <v>-0.1506</v>
      </c>
      <c r="L91" s="41">
        <v>0.0255</v>
      </c>
      <c r="M91" s="41">
        <v>0.939367689</v>
      </c>
      <c r="N91" s="41">
        <v>0.860171064</v>
      </c>
      <c r="O91" s="41">
        <v>1.025856011</v>
      </c>
      <c r="P91" s="41">
        <v>7223</v>
      </c>
      <c r="Q91" s="41">
        <v>31611</v>
      </c>
      <c r="R91" s="41">
        <v>0.230633676</v>
      </c>
      <c r="S91" s="41">
        <v>0.211442819</v>
      </c>
      <c r="T91" s="41">
        <v>0.251566324</v>
      </c>
      <c r="U91" s="41">
        <v>0.168690768</v>
      </c>
      <c r="V91" s="41">
        <v>0.22849641</v>
      </c>
      <c r="W91" s="41">
        <v>0.002361509</v>
      </c>
      <c r="X91" s="41">
        <v>-0.061</v>
      </c>
      <c r="Y91" s="41">
        <v>-0.1479</v>
      </c>
      <c r="Z91" s="41">
        <v>0.0259</v>
      </c>
      <c r="AA91" s="41">
        <v>0.94081347</v>
      </c>
      <c r="AB91" s="41">
        <v>0.862529077</v>
      </c>
      <c r="AC91" s="41">
        <v>1.026203069</v>
      </c>
      <c r="AD91" s="41">
        <v>0.058779785</v>
      </c>
      <c r="AE91" s="41">
        <v>-0.0909</v>
      </c>
      <c r="AF91" s="41">
        <v>-0.1851</v>
      </c>
      <c r="AG91" s="41">
        <v>0.0034</v>
      </c>
      <c r="AH91" s="41" t="s">
        <v>220</v>
      </c>
      <c r="AI91" s="41" t="s">
        <v>220</v>
      </c>
      <c r="AJ91" s="41" t="s">
        <v>220</v>
      </c>
      <c r="AK91" s="41" t="s">
        <v>220</v>
      </c>
      <c r="AL91" s="41" t="s">
        <v>220</v>
      </c>
    </row>
    <row r="92" spans="1:38" ht="12.75">
      <c r="A92" s="41" t="s">
        <v>88</v>
      </c>
      <c r="B92" s="41">
        <v>6589</v>
      </c>
      <c r="C92" s="41">
        <v>25816</v>
      </c>
      <c r="D92" s="41">
        <v>0.248891302</v>
      </c>
      <c r="E92" s="41">
        <v>0.228250203</v>
      </c>
      <c r="F92" s="41">
        <v>0.271399016</v>
      </c>
      <c r="G92" s="41">
        <v>0.017972594</v>
      </c>
      <c r="H92" s="41">
        <v>0.255229315</v>
      </c>
      <c r="I92" s="41">
        <v>0.002713514</v>
      </c>
      <c r="J92" s="41">
        <v>0.1045</v>
      </c>
      <c r="K92" s="41">
        <v>0.0179</v>
      </c>
      <c r="L92" s="41">
        <v>0.1911</v>
      </c>
      <c r="M92" s="41">
        <v>1.110174249</v>
      </c>
      <c r="N92" s="41">
        <v>1.018105073</v>
      </c>
      <c r="O92" s="41">
        <v>1.210569416</v>
      </c>
      <c r="P92" s="41">
        <v>7075</v>
      </c>
      <c r="Q92" s="41">
        <v>25747</v>
      </c>
      <c r="R92" s="41">
        <v>0.26347018</v>
      </c>
      <c r="S92" s="41">
        <v>0.241725428</v>
      </c>
      <c r="T92" s="41">
        <v>0.287171013</v>
      </c>
      <c r="U92" s="41">
        <v>0.100894316</v>
      </c>
      <c r="V92" s="41">
        <v>0.274789296</v>
      </c>
      <c r="W92" s="41">
        <v>0.002782074</v>
      </c>
      <c r="X92" s="41">
        <v>0.0721</v>
      </c>
      <c r="Y92" s="41">
        <v>-0.014</v>
      </c>
      <c r="Z92" s="41">
        <v>0.1582</v>
      </c>
      <c r="AA92" s="41">
        <v>1.074761927</v>
      </c>
      <c r="AB92" s="41">
        <v>0.986059547</v>
      </c>
      <c r="AC92" s="41">
        <v>1.171443656</v>
      </c>
      <c r="AD92" s="41">
        <v>0.226111689</v>
      </c>
      <c r="AE92" s="41">
        <v>-0.0569</v>
      </c>
      <c r="AF92" s="41">
        <v>-0.1491</v>
      </c>
      <c r="AG92" s="41">
        <v>0.0352</v>
      </c>
      <c r="AH92" s="41" t="s">
        <v>220</v>
      </c>
      <c r="AI92" s="41" t="s">
        <v>220</v>
      </c>
      <c r="AJ92" s="41" t="s">
        <v>220</v>
      </c>
      <c r="AK92" s="41" t="s">
        <v>220</v>
      </c>
      <c r="AL92" s="41" t="s">
        <v>220</v>
      </c>
    </row>
    <row r="93" spans="1:38" ht="12.75">
      <c r="A93" s="41" t="s">
        <v>83</v>
      </c>
      <c r="B93" s="41">
        <v>7540</v>
      </c>
      <c r="C93" s="41">
        <v>30461</v>
      </c>
      <c r="D93" s="41">
        <v>0.242912424</v>
      </c>
      <c r="E93" s="41">
        <v>0.222646069</v>
      </c>
      <c r="F93" s="41">
        <v>0.265023522</v>
      </c>
      <c r="G93" s="41">
        <v>0.071173227</v>
      </c>
      <c r="H93" s="41">
        <v>0.247529628</v>
      </c>
      <c r="I93" s="41">
        <v>0.002472784</v>
      </c>
      <c r="J93" s="41">
        <v>0.0802</v>
      </c>
      <c r="K93" s="41">
        <v>-0.0069</v>
      </c>
      <c r="L93" s="41">
        <v>0.1673</v>
      </c>
      <c r="M93" s="41">
        <v>1.08350559</v>
      </c>
      <c r="N93" s="41">
        <v>0.993107956</v>
      </c>
      <c r="O93" s="41">
        <v>1.182131667</v>
      </c>
      <c r="P93" s="41">
        <v>8492</v>
      </c>
      <c r="Q93" s="41">
        <v>30574</v>
      </c>
      <c r="R93" s="41">
        <v>0.272096759</v>
      </c>
      <c r="S93" s="41">
        <v>0.249584688</v>
      </c>
      <c r="T93" s="41">
        <v>0.296639377</v>
      </c>
      <c r="U93" s="41">
        <v>0.017908153</v>
      </c>
      <c r="V93" s="41">
        <v>0.277752339</v>
      </c>
      <c r="W93" s="41">
        <v>0.002561509</v>
      </c>
      <c r="X93" s="41">
        <v>0.1043</v>
      </c>
      <c r="Y93" s="41">
        <v>0.018</v>
      </c>
      <c r="Z93" s="41">
        <v>0.1907</v>
      </c>
      <c r="AA93" s="41">
        <v>1.109951938</v>
      </c>
      <c r="AB93" s="41">
        <v>1.018119468</v>
      </c>
      <c r="AC93" s="41">
        <v>1.210067523</v>
      </c>
      <c r="AD93" s="41">
        <v>0.016615053</v>
      </c>
      <c r="AE93" s="41">
        <v>-0.1135</v>
      </c>
      <c r="AF93" s="41">
        <v>-0.2063</v>
      </c>
      <c r="AG93" s="41">
        <v>-0.0206</v>
      </c>
      <c r="AH93" s="41" t="s">
        <v>220</v>
      </c>
      <c r="AI93" s="41" t="s">
        <v>220</v>
      </c>
      <c r="AJ93" s="41" t="s">
        <v>131</v>
      </c>
      <c r="AK93" s="41" t="s">
        <v>220</v>
      </c>
      <c r="AL93" s="41" t="s">
        <v>220</v>
      </c>
    </row>
    <row r="94" spans="1:38" ht="12.75">
      <c r="A94" s="41" t="s">
        <v>105</v>
      </c>
      <c r="B94" s="41">
        <v>8359</v>
      </c>
      <c r="C94" s="41">
        <v>34054</v>
      </c>
      <c r="D94" s="41">
        <v>0.238154485</v>
      </c>
      <c r="E94" s="41">
        <v>0.2186875</v>
      </c>
      <c r="F94" s="41">
        <v>0.259354371</v>
      </c>
      <c r="G94" s="41">
        <v>0.164927275</v>
      </c>
      <c r="H94" s="41">
        <v>0.245463088</v>
      </c>
      <c r="I94" s="41">
        <v>0.002332111</v>
      </c>
      <c r="J94" s="41">
        <v>0.0604</v>
      </c>
      <c r="K94" s="41">
        <v>-0.0249</v>
      </c>
      <c r="L94" s="41">
        <v>0.1457</v>
      </c>
      <c r="M94" s="41">
        <v>1.06228291</v>
      </c>
      <c r="N94" s="41">
        <v>0.975450843</v>
      </c>
      <c r="O94" s="41">
        <v>1.156844539</v>
      </c>
      <c r="P94" s="41">
        <v>9133</v>
      </c>
      <c r="Q94" s="41">
        <v>34107</v>
      </c>
      <c r="R94" s="41">
        <v>0.264605576</v>
      </c>
      <c r="S94" s="41">
        <v>0.243057805</v>
      </c>
      <c r="T94" s="41">
        <v>0.288063618</v>
      </c>
      <c r="U94" s="41">
        <v>0.077922623</v>
      </c>
      <c r="V94" s="41">
        <v>0.267774944</v>
      </c>
      <c r="W94" s="41">
        <v>0.002397648</v>
      </c>
      <c r="X94" s="41">
        <v>0.0764</v>
      </c>
      <c r="Y94" s="41">
        <v>-0.0085</v>
      </c>
      <c r="Z94" s="41">
        <v>0.1613</v>
      </c>
      <c r="AA94" s="41">
        <v>1.079393495</v>
      </c>
      <c r="AB94" s="41">
        <v>0.991494654</v>
      </c>
      <c r="AC94" s="41">
        <v>1.175084821</v>
      </c>
      <c r="AD94" s="41">
        <v>0.021609951</v>
      </c>
      <c r="AE94" s="41">
        <v>-0.1053</v>
      </c>
      <c r="AF94" s="41">
        <v>-0.1952</v>
      </c>
      <c r="AG94" s="41">
        <v>-0.0155</v>
      </c>
      <c r="AH94" s="41" t="s">
        <v>220</v>
      </c>
      <c r="AI94" s="41" t="s">
        <v>220</v>
      </c>
      <c r="AJ94" s="41" t="s">
        <v>131</v>
      </c>
      <c r="AK94" s="41" t="s">
        <v>220</v>
      </c>
      <c r="AL94" s="41" t="s">
        <v>220</v>
      </c>
    </row>
    <row r="95" spans="1:38" ht="12.75">
      <c r="A95" s="41" t="s">
        <v>106</v>
      </c>
      <c r="B95" s="41">
        <v>5758</v>
      </c>
      <c r="C95" s="41">
        <v>21141</v>
      </c>
      <c r="D95" s="41">
        <v>0.262223205</v>
      </c>
      <c r="E95" s="41">
        <v>0.240370562</v>
      </c>
      <c r="F95" s="41">
        <v>0.286062523</v>
      </c>
      <c r="G95" s="41">
        <v>0.000416292</v>
      </c>
      <c r="H95" s="41">
        <v>0.272361762</v>
      </c>
      <c r="I95" s="41">
        <v>0.003061738</v>
      </c>
      <c r="J95" s="41">
        <v>0.1567</v>
      </c>
      <c r="K95" s="41">
        <v>0.0697</v>
      </c>
      <c r="L95" s="41">
        <v>0.2437</v>
      </c>
      <c r="M95" s="41">
        <v>1.169640913</v>
      </c>
      <c r="N95" s="41">
        <v>1.072167673</v>
      </c>
      <c r="O95" s="41">
        <v>1.27597567</v>
      </c>
      <c r="P95" s="41">
        <v>6157</v>
      </c>
      <c r="Q95" s="41">
        <v>21017</v>
      </c>
      <c r="R95" s="41">
        <v>0.28515548</v>
      </c>
      <c r="S95" s="41">
        <v>0.261474755</v>
      </c>
      <c r="T95" s="41">
        <v>0.310980875</v>
      </c>
      <c r="U95" s="41">
        <v>0.000630721</v>
      </c>
      <c r="V95" s="41">
        <v>0.292953324</v>
      </c>
      <c r="W95" s="41">
        <v>0.003139337</v>
      </c>
      <c r="X95" s="41">
        <v>0.1512</v>
      </c>
      <c r="Y95" s="41">
        <v>0.0645</v>
      </c>
      <c r="Z95" s="41">
        <v>0.2379</v>
      </c>
      <c r="AA95" s="41">
        <v>1.163221786</v>
      </c>
      <c r="AB95" s="41">
        <v>1.06662208</v>
      </c>
      <c r="AC95" s="41">
        <v>1.268570143</v>
      </c>
      <c r="AD95" s="41">
        <v>0.077612156</v>
      </c>
      <c r="AE95" s="41">
        <v>-0.0838</v>
      </c>
      <c r="AF95" s="41">
        <v>-0.177</v>
      </c>
      <c r="AG95" s="41">
        <v>0.0093</v>
      </c>
      <c r="AH95" s="41">
        <v>1</v>
      </c>
      <c r="AI95" s="41">
        <v>2</v>
      </c>
      <c r="AJ95" s="41" t="s">
        <v>220</v>
      </c>
      <c r="AK95" s="41" t="s">
        <v>220</v>
      </c>
      <c r="AL95" s="41" t="s">
        <v>220</v>
      </c>
    </row>
    <row r="96" spans="1:38" ht="12.75">
      <c r="A96" s="41" t="s">
        <v>95</v>
      </c>
      <c r="B96" s="41">
        <v>1211</v>
      </c>
      <c r="C96" s="41">
        <v>6333</v>
      </c>
      <c r="D96" s="41">
        <v>0.18725371</v>
      </c>
      <c r="E96" s="41">
        <v>0.168619542</v>
      </c>
      <c r="F96" s="41">
        <v>0.207947143</v>
      </c>
      <c r="G96" s="41">
        <v>0.000761628</v>
      </c>
      <c r="H96" s="41">
        <v>0.191220591</v>
      </c>
      <c r="I96" s="41">
        <v>0.004941714</v>
      </c>
      <c r="J96" s="41">
        <v>-0.18</v>
      </c>
      <c r="K96" s="41">
        <v>-0.2849</v>
      </c>
      <c r="L96" s="41">
        <v>-0.0752</v>
      </c>
      <c r="M96" s="41">
        <v>0.835241109</v>
      </c>
      <c r="N96" s="41">
        <v>0.752123807</v>
      </c>
      <c r="O96" s="41">
        <v>0.927543715</v>
      </c>
      <c r="P96" s="41">
        <v>1798</v>
      </c>
      <c r="Q96" s="41">
        <v>8346</v>
      </c>
      <c r="R96" s="41">
        <v>0.211099348</v>
      </c>
      <c r="S96" s="41">
        <v>0.191262653</v>
      </c>
      <c r="T96" s="41">
        <v>0.232993395</v>
      </c>
      <c r="U96" s="41">
        <v>0.002982406</v>
      </c>
      <c r="V96" s="41">
        <v>0.215432543</v>
      </c>
      <c r="W96" s="41">
        <v>0.004500198</v>
      </c>
      <c r="X96" s="41">
        <v>-0.1495</v>
      </c>
      <c r="Y96" s="41">
        <v>-0.2482</v>
      </c>
      <c r="Z96" s="41">
        <v>-0.0508</v>
      </c>
      <c r="AA96" s="41">
        <v>0.861127974</v>
      </c>
      <c r="AB96" s="41">
        <v>0.780209045</v>
      </c>
      <c r="AC96" s="41">
        <v>0.950439364</v>
      </c>
      <c r="AD96" s="41">
        <v>0.049249051</v>
      </c>
      <c r="AE96" s="41">
        <v>-0.1199</v>
      </c>
      <c r="AF96" s="41">
        <v>-0.2393</v>
      </c>
      <c r="AG96" s="41">
        <v>-0.0004</v>
      </c>
      <c r="AH96" s="41">
        <v>1</v>
      </c>
      <c r="AI96" s="41">
        <v>2</v>
      </c>
      <c r="AJ96" s="41" t="s">
        <v>131</v>
      </c>
      <c r="AK96" s="41" t="s">
        <v>220</v>
      </c>
      <c r="AL96" s="41" t="s">
        <v>220</v>
      </c>
    </row>
    <row r="97" spans="1:38" ht="12.75">
      <c r="A97" s="41" t="s">
        <v>94</v>
      </c>
      <c r="B97" s="41">
        <v>5535</v>
      </c>
      <c r="C97" s="41">
        <v>24585</v>
      </c>
      <c r="D97" s="41">
        <v>0.224435469</v>
      </c>
      <c r="E97" s="41">
        <v>0.205448304</v>
      </c>
      <c r="F97" s="41">
        <v>0.245177394</v>
      </c>
      <c r="G97" s="41">
        <v>0.980736769</v>
      </c>
      <c r="H97" s="41">
        <v>0.225137279</v>
      </c>
      <c r="I97" s="41">
        <v>0.002663796</v>
      </c>
      <c r="J97" s="41">
        <v>0.0011</v>
      </c>
      <c r="K97" s="41">
        <v>-0.0873</v>
      </c>
      <c r="L97" s="41">
        <v>0.0895</v>
      </c>
      <c r="M97" s="41">
        <v>1.001089536</v>
      </c>
      <c r="N97" s="41">
        <v>0.916397696</v>
      </c>
      <c r="O97" s="41">
        <v>1.093608444</v>
      </c>
      <c r="P97" s="41">
        <v>6412</v>
      </c>
      <c r="Q97" s="41">
        <v>25875</v>
      </c>
      <c r="R97" s="41">
        <v>0.24715779</v>
      </c>
      <c r="S97" s="41">
        <v>0.226510668</v>
      </c>
      <c r="T97" s="41">
        <v>0.269686958</v>
      </c>
      <c r="U97" s="41">
        <v>0.85407711</v>
      </c>
      <c r="V97" s="41">
        <v>0.247806763</v>
      </c>
      <c r="W97" s="41">
        <v>0.002683991</v>
      </c>
      <c r="X97" s="41">
        <v>0.0082</v>
      </c>
      <c r="Y97" s="41">
        <v>-0.079</v>
      </c>
      <c r="Z97" s="41">
        <v>0.0954</v>
      </c>
      <c r="AA97" s="41">
        <v>1.008219536</v>
      </c>
      <c r="AB97" s="41">
        <v>0.923994671</v>
      </c>
      <c r="AC97" s="41">
        <v>1.100121747</v>
      </c>
      <c r="AD97" s="41">
        <v>0.046331996</v>
      </c>
      <c r="AE97" s="41">
        <v>-0.0964</v>
      </c>
      <c r="AF97" s="41">
        <v>-0.1913</v>
      </c>
      <c r="AG97" s="41">
        <v>-0.0016</v>
      </c>
      <c r="AH97" s="41" t="s">
        <v>220</v>
      </c>
      <c r="AI97" s="41" t="s">
        <v>220</v>
      </c>
      <c r="AJ97" s="41" t="s">
        <v>131</v>
      </c>
      <c r="AK97" s="41" t="s">
        <v>220</v>
      </c>
      <c r="AL97" s="41" t="s">
        <v>220</v>
      </c>
    </row>
    <row r="98" spans="1:38" ht="12.75">
      <c r="A98" s="41" t="s">
        <v>93</v>
      </c>
      <c r="B98" s="41">
        <v>8451</v>
      </c>
      <c r="C98" s="41">
        <v>36901</v>
      </c>
      <c r="D98" s="41">
        <v>0.224497928</v>
      </c>
      <c r="E98" s="41">
        <v>0.206124248</v>
      </c>
      <c r="F98" s="41">
        <v>0.244509417</v>
      </c>
      <c r="G98" s="41">
        <v>0.974964595</v>
      </c>
      <c r="H98" s="41">
        <v>0.229018184</v>
      </c>
      <c r="I98" s="41">
        <v>0.002187449</v>
      </c>
      <c r="J98" s="41">
        <v>0.0014</v>
      </c>
      <c r="K98" s="41">
        <v>-0.084</v>
      </c>
      <c r="L98" s="41">
        <v>0.0868</v>
      </c>
      <c r="M98" s="41">
        <v>1.001368133</v>
      </c>
      <c r="N98" s="41">
        <v>0.919412731</v>
      </c>
      <c r="O98" s="41">
        <v>1.090628945</v>
      </c>
      <c r="P98" s="41">
        <v>9399</v>
      </c>
      <c r="Q98" s="41">
        <v>37078</v>
      </c>
      <c r="R98" s="41">
        <v>0.245976697</v>
      </c>
      <c r="S98" s="41">
        <v>0.225990452</v>
      </c>
      <c r="T98" s="41">
        <v>0.267730494</v>
      </c>
      <c r="U98" s="41">
        <v>0.937400249</v>
      </c>
      <c r="V98" s="41">
        <v>0.253492637</v>
      </c>
      <c r="W98" s="41">
        <v>0.002259132</v>
      </c>
      <c r="X98" s="41">
        <v>0.0034</v>
      </c>
      <c r="Y98" s="41">
        <v>-0.0813</v>
      </c>
      <c r="Z98" s="41">
        <v>0.0881</v>
      </c>
      <c r="AA98" s="41">
        <v>1.003401556</v>
      </c>
      <c r="AB98" s="41">
        <v>0.921872575</v>
      </c>
      <c r="AC98" s="41">
        <v>1.092140832</v>
      </c>
      <c r="AD98" s="41">
        <v>0.046051952</v>
      </c>
      <c r="AE98" s="41">
        <v>-0.0914</v>
      </c>
      <c r="AF98" s="41">
        <v>-0.1811</v>
      </c>
      <c r="AG98" s="41">
        <v>-0.0016</v>
      </c>
      <c r="AH98" s="41" t="s">
        <v>220</v>
      </c>
      <c r="AI98" s="41" t="s">
        <v>220</v>
      </c>
      <c r="AJ98" s="41" t="s">
        <v>131</v>
      </c>
      <c r="AK98" s="41" t="s">
        <v>220</v>
      </c>
      <c r="AL98" s="41" t="s">
        <v>220</v>
      </c>
    </row>
    <row r="99" spans="1:38" ht="12.75">
      <c r="A99" s="41" t="s">
        <v>92</v>
      </c>
      <c r="B99" s="41">
        <v>4067</v>
      </c>
      <c r="C99" s="41">
        <v>16175</v>
      </c>
      <c r="D99" s="41">
        <v>0.245147205</v>
      </c>
      <c r="E99" s="41">
        <v>0.224083853</v>
      </c>
      <c r="F99" s="41">
        <v>0.268190462</v>
      </c>
      <c r="G99" s="41">
        <v>0.051233966</v>
      </c>
      <c r="H99" s="41">
        <v>0.251437403</v>
      </c>
      <c r="I99" s="41">
        <v>0.003411197</v>
      </c>
      <c r="J99" s="41">
        <v>0.0894</v>
      </c>
      <c r="K99" s="41">
        <v>-0.0005</v>
      </c>
      <c r="L99" s="41">
        <v>0.1792</v>
      </c>
      <c r="M99" s="41">
        <v>1.093473784</v>
      </c>
      <c r="N99" s="41">
        <v>0.999521161</v>
      </c>
      <c r="O99" s="41">
        <v>1.19625773</v>
      </c>
      <c r="P99" s="41">
        <v>4564</v>
      </c>
      <c r="Q99" s="41">
        <v>16551</v>
      </c>
      <c r="R99" s="41">
        <v>0.264643351</v>
      </c>
      <c r="S99" s="41">
        <v>0.242100344</v>
      </c>
      <c r="T99" s="41">
        <v>0.289285435</v>
      </c>
      <c r="U99" s="41">
        <v>0.091982532</v>
      </c>
      <c r="V99" s="41">
        <v>0.275753731</v>
      </c>
      <c r="W99" s="41">
        <v>0.003473695</v>
      </c>
      <c r="X99" s="41">
        <v>0.0765</v>
      </c>
      <c r="Y99" s="41">
        <v>-0.0125</v>
      </c>
      <c r="Z99" s="41">
        <v>0.1656</v>
      </c>
      <c r="AA99" s="41">
        <v>1.079547589</v>
      </c>
      <c r="AB99" s="41">
        <v>0.987588924</v>
      </c>
      <c r="AC99" s="41">
        <v>1.180068922</v>
      </c>
      <c r="AD99" s="41">
        <v>0.125113685</v>
      </c>
      <c r="AE99" s="41">
        <v>-0.0765</v>
      </c>
      <c r="AF99" s="41">
        <v>-0.1743</v>
      </c>
      <c r="AG99" s="41">
        <v>0.0213</v>
      </c>
      <c r="AH99" s="41" t="s">
        <v>220</v>
      </c>
      <c r="AI99" s="41" t="s">
        <v>220</v>
      </c>
      <c r="AJ99" s="41" t="s">
        <v>220</v>
      </c>
      <c r="AK99" s="41" t="s">
        <v>220</v>
      </c>
      <c r="AL99" s="41" t="s">
        <v>220</v>
      </c>
    </row>
    <row r="100" spans="1:38" ht="12.75">
      <c r="A100" s="41" t="s">
        <v>98</v>
      </c>
      <c r="B100" s="41">
        <v>735</v>
      </c>
      <c r="C100" s="41">
        <v>3446</v>
      </c>
      <c r="D100" s="41">
        <v>0.214319321</v>
      </c>
      <c r="E100" s="41">
        <v>0.19164566</v>
      </c>
      <c r="F100" s="41">
        <v>0.239675511</v>
      </c>
      <c r="G100" s="41">
        <v>0.429921705</v>
      </c>
      <c r="H100" s="41">
        <v>0.213290772</v>
      </c>
      <c r="I100" s="41">
        <v>0.006978073</v>
      </c>
      <c r="J100" s="41">
        <v>-0.045</v>
      </c>
      <c r="K100" s="41">
        <v>-0.1569</v>
      </c>
      <c r="L100" s="41">
        <v>0.0668</v>
      </c>
      <c r="M100" s="41">
        <v>0.955966678</v>
      </c>
      <c r="N100" s="41">
        <v>0.854831304</v>
      </c>
      <c r="O100" s="41">
        <v>1.06906741</v>
      </c>
      <c r="P100" s="41">
        <v>1053</v>
      </c>
      <c r="Q100" s="41">
        <v>3981</v>
      </c>
      <c r="R100" s="41">
        <v>0.262266253</v>
      </c>
      <c r="S100" s="41">
        <v>0.236339645</v>
      </c>
      <c r="T100" s="41">
        <v>0.291037025</v>
      </c>
      <c r="U100" s="41">
        <v>0.203604058</v>
      </c>
      <c r="V100" s="41">
        <v>0.264506405</v>
      </c>
      <c r="W100" s="41">
        <v>0.006990552</v>
      </c>
      <c r="X100" s="41">
        <v>0.0675</v>
      </c>
      <c r="Y100" s="41">
        <v>-0.0366</v>
      </c>
      <c r="Z100" s="41">
        <v>0.1716</v>
      </c>
      <c r="AA100" s="41">
        <v>1.0698508</v>
      </c>
      <c r="AB100" s="41">
        <v>0.96408957</v>
      </c>
      <c r="AC100" s="41">
        <v>1.187214103</v>
      </c>
      <c r="AD100" s="41">
        <v>0.002345093</v>
      </c>
      <c r="AE100" s="41">
        <v>-0.2019</v>
      </c>
      <c r="AF100" s="41">
        <v>-0.3319</v>
      </c>
      <c r="AG100" s="41">
        <v>-0.0718</v>
      </c>
      <c r="AH100" s="41" t="s">
        <v>220</v>
      </c>
      <c r="AI100" s="41" t="s">
        <v>220</v>
      </c>
      <c r="AJ100" s="41" t="s">
        <v>131</v>
      </c>
      <c r="AK100" s="41" t="s">
        <v>220</v>
      </c>
      <c r="AL100" s="41" t="s">
        <v>220</v>
      </c>
    </row>
    <row r="101" spans="1:38" ht="12.75">
      <c r="A101" s="41" t="s">
        <v>96</v>
      </c>
      <c r="B101" s="41">
        <v>4018</v>
      </c>
      <c r="C101" s="41">
        <v>19188</v>
      </c>
      <c r="D101" s="41">
        <v>0.206935119</v>
      </c>
      <c r="E101" s="41">
        <v>0.189031529</v>
      </c>
      <c r="F101" s="41">
        <v>0.226534399</v>
      </c>
      <c r="G101" s="41">
        <v>0.082782789</v>
      </c>
      <c r="H101" s="41">
        <v>0.209401709</v>
      </c>
      <c r="I101" s="41">
        <v>0.002937333</v>
      </c>
      <c r="J101" s="41">
        <v>-0.0801</v>
      </c>
      <c r="K101" s="41">
        <v>-0.1706</v>
      </c>
      <c r="L101" s="41">
        <v>0.0104</v>
      </c>
      <c r="M101" s="41">
        <v>0.923029606</v>
      </c>
      <c r="N101" s="41">
        <v>0.843171029</v>
      </c>
      <c r="O101" s="41">
        <v>1.010451765</v>
      </c>
      <c r="P101" s="41">
        <v>4709</v>
      </c>
      <c r="Q101" s="41">
        <v>20284</v>
      </c>
      <c r="R101" s="41">
        <v>0.230962267</v>
      </c>
      <c r="S101" s="41">
        <v>0.211299005</v>
      </c>
      <c r="T101" s="41">
        <v>0.252455371</v>
      </c>
      <c r="U101" s="41">
        <v>0.189346566</v>
      </c>
      <c r="V101" s="41">
        <v>0.232153421</v>
      </c>
      <c r="W101" s="41">
        <v>0.002964476</v>
      </c>
      <c r="X101" s="41">
        <v>-0.0596</v>
      </c>
      <c r="Y101" s="41">
        <v>-0.1486</v>
      </c>
      <c r="Z101" s="41">
        <v>0.0294</v>
      </c>
      <c r="AA101" s="41">
        <v>0.942153875</v>
      </c>
      <c r="AB101" s="41">
        <v>0.861942424</v>
      </c>
      <c r="AC101" s="41">
        <v>1.029829718</v>
      </c>
      <c r="AD101" s="41">
        <v>0.028612459</v>
      </c>
      <c r="AE101" s="41">
        <v>-0.1098</v>
      </c>
      <c r="AF101" s="41">
        <v>-0.2082</v>
      </c>
      <c r="AG101" s="41">
        <v>-0.0115</v>
      </c>
      <c r="AH101" s="41" t="s">
        <v>220</v>
      </c>
      <c r="AI101" s="41" t="s">
        <v>220</v>
      </c>
      <c r="AJ101" s="41" t="s">
        <v>131</v>
      </c>
      <c r="AK101" s="41" t="s">
        <v>220</v>
      </c>
      <c r="AL101" s="41" t="s">
        <v>220</v>
      </c>
    </row>
    <row r="102" spans="1:38" ht="12.75">
      <c r="A102" s="41" t="s">
        <v>97</v>
      </c>
      <c r="B102" s="41">
        <v>7785</v>
      </c>
      <c r="C102" s="41">
        <v>30423</v>
      </c>
      <c r="D102" s="41">
        <v>0.246076445</v>
      </c>
      <c r="E102" s="41">
        <v>0.225846443</v>
      </c>
      <c r="F102" s="41">
        <v>0.268118532</v>
      </c>
      <c r="G102" s="41">
        <v>0.033334896</v>
      </c>
      <c r="H102" s="41">
        <v>0.255891924</v>
      </c>
      <c r="I102" s="41">
        <v>0.002501758</v>
      </c>
      <c r="J102" s="41">
        <v>0.0931</v>
      </c>
      <c r="K102" s="41">
        <v>0.0074</v>
      </c>
      <c r="L102" s="41">
        <v>0.1789</v>
      </c>
      <c r="M102" s="41">
        <v>1.097618639</v>
      </c>
      <c r="N102" s="41">
        <v>1.007383154</v>
      </c>
      <c r="O102" s="41">
        <v>1.19593689</v>
      </c>
      <c r="P102" s="41">
        <v>8499</v>
      </c>
      <c r="Q102" s="41">
        <v>30793</v>
      </c>
      <c r="R102" s="41">
        <v>0.264823994</v>
      </c>
      <c r="S102" s="41">
        <v>0.243201194</v>
      </c>
      <c r="T102" s="41">
        <v>0.288369257</v>
      </c>
      <c r="U102" s="41">
        <v>0.075570845</v>
      </c>
      <c r="V102" s="41">
        <v>0.276004287</v>
      </c>
      <c r="W102" s="41">
        <v>0.002547416</v>
      </c>
      <c r="X102" s="41">
        <v>0.0772</v>
      </c>
      <c r="Y102" s="41">
        <v>-0.008</v>
      </c>
      <c r="Z102" s="41">
        <v>0.1624</v>
      </c>
      <c r="AA102" s="41">
        <v>1.080284477</v>
      </c>
      <c r="AB102" s="41">
        <v>0.992079572</v>
      </c>
      <c r="AC102" s="41">
        <v>1.1763316</v>
      </c>
      <c r="AD102" s="41">
        <v>0.111944171</v>
      </c>
      <c r="AE102" s="41">
        <v>-0.0734</v>
      </c>
      <c r="AF102" s="41">
        <v>-0.164</v>
      </c>
      <c r="AG102" s="41">
        <v>0.0171</v>
      </c>
      <c r="AH102" s="41" t="s">
        <v>220</v>
      </c>
      <c r="AI102" s="41" t="s">
        <v>220</v>
      </c>
      <c r="AJ102" s="41" t="s">
        <v>220</v>
      </c>
      <c r="AK102" s="41" t="s">
        <v>220</v>
      </c>
      <c r="AL102" s="41" t="s">
        <v>220</v>
      </c>
    </row>
    <row r="103" spans="1:38" ht="12.75">
      <c r="A103" s="41" t="s">
        <v>84</v>
      </c>
      <c r="B103" s="41">
        <v>7421</v>
      </c>
      <c r="C103" s="41">
        <v>31224</v>
      </c>
      <c r="D103" s="41">
        <v>0.236460033</v>
      </c>
      <c r="E103" s="41">
        <v>0.216831378</v>
      </c>
      <c r="F103" s="41">
        <v>0.257865572</v>
      </c>
      <c r="G103" s="41">
        <v>0.228192721</v>
      </c>
      <c r="H103" s="41">
        <v>0.237669741</v>
      </c>
      <c r="I103" s="41">
        <v>0.002408875</v>
      </c>
      <c r="J103" s="41">
        <v>0.0533</v>
      </c>
      <c r="K103" s="41">
        <v>-0.0334</v>
      </c>
      <c r="L103" s="41">
        <v>0.1399</v>
      </c>
      <c r="M103" s="41">
        <v>1.054724842</v>
      </c>
      <c r="N103" s="41">
        <v>0.967171651</v>
      </c>
      <c r="O103" s="41">
        <v>1.150203785</v>
      </c>
      <c r="P103" s="41">
        <v>7899</v>
      </c>
      <c r="Q103" s="41">
        <v>30668</v>
      </c>
      <c r="R103" s="41">
        <v>0.249024829</v>
      </c>
      <c r="S103" s="41">
        <v>0.228512508</v>
      </c>
      <c r="T103" s="41">
        <v>0.27137843</v>
      </c>
      <c r="U103" s="41">
        <v>0.720170316</v>
      </c>
      <c r="V103" s="41">
        <v>0.257564889</v>
      </c>
      <c r="W103" s="41">
        <v>0.002497065</v>
      </c>
      <c r="X103" s="41">
        <v>0.0157</v>
      </c>
      <c r="Y103" s="41">
        <v>-0.0703</v>
      </c>
      <c r="Z103" s="41">
        <v>0.1017</v>
      </c>
      <c r="AA103" s="41">
        <v>1.015835664</v>
      </c>
      <c r="AB103" s="41">
        <v>0.932160684</v>
      </c>
      <c r="AC103" s="41">
        <v>1.107021691</v>
      </c>
      <c r="AD103" s="41">
        <v>0.270488922</v>
      </c>
      <c r="AE103" s="41">
        <v>-0.0518</v>
      </c>
      <c r="AF103" s="41">
        <v>-0.1439</v>
      </c>
      <c r="AG103" s="41">
        <v>0.0403</v>
      </c>
      <c r="AH103" s="41" t="s">
        <v>220</v>
      </c>
      <c r="AI103" s="41" t="s">
        <v>220</v>
      </c>
      <c r="AJ103" s="41" t="s">
        <v>220</v>
      </c>
      <c r="AK103" s="41" t="s">
        <v>220</v>
      </c>
      <c r="AL103" s="41" t="s">
        <v>220</v>
      </c>
    </row>
    <row r="104" spans="1:38" ht="12.75">
      <c r="A104" s="41" t="s">
        <v>85</v>
      </c>
      <c r="B104" s="41">
        <v>6533</v>
      </c>
      <c r="C104" s="41">
        <v>26448</v>
      </c>
      <c r="D104" s="41">
        <v>0.240799734</v>
      </c>
      <c r="E104" s="41">
        <v>0.220979382</v>
      </c>
      <c r="F104" s="41">
        <v>0.262397836</v>
      </c>
      <c r="G104" s="41">
        <v>0.102952431</v>
      </c>
      <c r="H104" s="41">
        <v>0.247013007</v>
      </c>
      <c r="I104" s="41">
        <v>0.002651901</v>
      </c>
      <c r="J104" s="41">
        <v>0.0715</v>
      </c>
      <c r="K104" s="41">
        <v>-0.0144</v>
      </c>
      <c r="L104" s="41">
        <v>0.1574</v>
      </c>
      <c r="M104" s="41">
        <v>1.074081983</v>
      </c>
      <c r="N104" s="41">
        <v>0.985673737</v>
      </c>
      <c r="O104" s="41">
        <v>1.17041985</v>
      </c>
      <c r="P104" s="41">
        <v>7023</v>
      </c>
      <c r="Q104" s="41">
        <v>26466</v>
      </c>
      <c r="R104" s="41">
        <v>0.258947416</v>
      </c>
      <c r="S104" s="41">
        <v>0.237708996</v>
      </c>
      <c r="T104" s="41">
        <v>0.28208341</v>
      </c>
      <c r="U104" s="41">
        <v>0.209586856</v>
      </c>
      <c r="V104" s="41">
        <v>0.265359329</v>
      </c>
      <c r="W104" s="41">
        <v>0.002714004</v>
      </c>
      <c r="X104" s="41">
        <v>0.0548</v>
      </c>
      <c r="Y104" s="41">
        <v>-0.0308</v>
      </c>
      <c r="Z104" s="41">
        <v>0.1404</v>
      </c>
      <c r="AA104" s="41">
        <v>1.056312419</v>
      </c>
      <c r="AB104" s="41">
        <v>0.969675499</v>
      </c>
      <c r="AC104" s="41">
        <v>1.150690028</v>
      </c>
      <c r="AD104" s="41">
        <v>0.117770507</v>
      </c>
      <c r="AE104" s="41">
        <v>-0.0727</v>
      </c>
      <c r="AF104" s="41">
        <v>-0.1637</v>
      </c>
      <c r="AG104" s="41">
        <v>0.0184</v>
      </c>
      <c r="AH104" s="41" t="s">
        <v>220</v>
      </c>
      <c r="AI104" s="41" t="s">
        <v>220</v>
      </c>
      <c r="AJ104" s="41" t="s">
        <v>220</v>
      </c>
      <c r="AK104" s="41" t="s">
        <v>220</v>
      </c>
      <c r="AL104" s="41" t="s">
        <v>220</v>
      </c>
    </row>
    <row r="105" spans="1:38" ht="12.75">
      <c r="A105" s="41" t="s">
        <v>99</v>
      </c>
      <c r="B105" s="41">
        <v>2775</v>
      </c>
      <c r="C105" s="41">
        <v>15532</v>
      </c>
      <c r="D105" s="41">
        <v>0.172224703</v>
      </c>
      <c r="E105" s="41">
        <v>0.156623854</v>
      </c>
      <c r="F105" s="41">
        <v>0.189379508</v>
      </c>
      <c r="G105" s="47">
        <v>5.24E-08</v>
      </c>
      <c r="H105" s="41">
        <v>0.178663405</v>
      </c>
      <c r="I105" s="41">
        <v>0.003073723</v>
      </c>
      <c r="J105" s="41">
        <v>-0.2637</v>
      </c>
      <c r="K105" s="41">
        <v>-0.3587</v>
      </c>
      <c r="L105" s="41">
        <v>-0.1687</v>
      </c>
      <c r="M105" s="41">
        <v>0.768204547</v>
      </c>
      <c r="N105" s="41">
        <v>0.698617297</v>
      </c>
      <c r="O105" s="41">
        <v>0.844723181</v>
      </c>
      <c r="P105" s="41">
        <v>3029</v>
      </c>
      <c r="Q105" s="41">
        <v>15942</v>
      </c>
      <c r="R105" s="41">
        <v>0.182084971</v>
      </c>
      <c r="S105" s="41">
        <v>0.165831265</v>
      </c>
      <c r="T105" s="41">
        <v>0.19993176</v>
      </c>
      <c r="U105" s="47">
        <v>4.57E-10</v>
      </c>
      <c r="V105" s="41">
        <v>0.190001255</v>
      </c>
      <c r="W105" s="41">
        <v>0.003107056</v>
      </c>
      <c r="X105" s="41">
        <v>-0.2974</v>
      </c>
      <c r="Y105" s="41">
        <v>-0.3909</v>
      </c>
      <c r="Z105" s="41">
        <v>-0.2039</v>
      </c>
      <c r="AA105" s="41">
        <v>0.742770943</v>
      </c>
      <c r="AB105" s="41">
        <v>0.676467938</v>
      </c>
      <c r="AC105" s="41">
        <v>0.815572539</v>
      </c>
      <c r="AD105" s="41">
        <v>0.304735505</v>
      </c>
      <c r="AE105" s="41">
        <v>-0.0557</v>
      </c>
      <c r="AF105" s="41">
        <v>-0.162</v>
      </c>
      <c r="AG105" s="41">
        <v>0.0506</v>
      </c>
      <c r="AH105" s="41">
        <v>1</v>
      </c>
      <c r="AI105" s="41">
        <v>2</v>
      </c>
      <c r="AJ105" s="41" t="s">
        <v>220</v>
      </c>
      <c r="AK105" s="41" t="s">
        <v>220</v>
      </c>
      <c r="AL105" s="41" t="s">
        <v>220</v>
      </c>
    </row>
    <row r="106" spans="1:38" ht="12.75">
      <c r="A106" s="41" t="s">
        <v>100</v>
      </c>
      <c r="B106" s="41">
        <v>2831</v>
      </c>
      <c r="C106" s="41">
        <v>12265</v>
      </c>
      <c r="D106" s="41">
        <v>0.224604429</v>
      </c>
      <c r="E106" s="41">
        <v>0.204887146</v>
      </c>
      <c r="F106" s="41">
        <v>0.246219203</v>
      </c>
      <c r="G106" s="41">
        <v>0.968665976</v>
      </c>
      <c r="H106" s="41">
        <v>0.230819405</v>
      </c>
      <c r="I106" s="41">
        <v>0.003804666</v>
      </c>
      <c r="J106" s="41">
        <v>0.0018</v>
      </c>
      <c r="K106" s="41">
        <v>-0.09</v>
      </c>
      <c r="L106" s="41">
        <v>0.0937</v>
      </c>
      <c r="M106" s="41">
        <v>1.001843179</v>
      </c>
      <c r="N106" s="41">
        <v>0.913894664</v>
      </c>
      <c r="O106" s="41">
        <v>1.098255406</v>
      </c>
      <c r="P106" s="41">
        <v>3280</v>
      </c>
      <c r="Q106" s="41">
        <v>12707</v>
      </c>
      <c r="R106" s="41">
        <v>0.25111975</v>
      </c>
      <c r="S106" s="41">
        <v>0.229394352</v>
      </c>
      <c r="T106" s="41">
        <v>0.274902708</v>
      </c>
      <c r="U106" s="41">
        <v>0.601832071</v>
      </c>
      <c r="V106" s="41">
        <v>0.258125443</v>
      </c>
      <c r="W106" s="41">
        <v>0.003882032</v>
      </c>
      <c r="X106" s="41">
        <v>0.0241</v>
      </c>
      <c r="Y106" s="41">
        <v>-0.0664</v>
      </c>
      <c r="Z106" s="41">
        <v>0.1146</v>
      </c>
      <c r="AA106" s="41">
        <v>1.024381377</v>
      </c>
      <c r="AB106" s="41">
        <v>0.935757951</v>
      </c>
      <c r="AC106" s="41">
        <v>1.121398119</v>
      </c>
      <c r="AD106" s="41">
        <v>0.030329312</v>
      </c>
      <c r="AE106" s="41">
        <v>-0.1116</v>
      </c>
      <c r="AF106" s="41">
        <v>-0.2126</v>
      </c>
      <c r="AG106" s="41">
        <v>-0.0106</v>
      </c>
      <c r="AH106" s="41" t="s">
        <v>220</v>
      </c>
      <c r="AI106" s="41" t="s">
        <v>220</v>
      </c>
      <c r="AJ106" s="41" t="s">
        <v>131</v>
      </c>
      <c r="AK106" s="41" t="s">
        <v>220</v>
      </c>
      <c r="AL106" s="41" t="s">
        <v>220</v>
      </c>
    </row>
    <row r="107" spans="1:38" ht="12.75">
      <c r="A107" s="41" t="s">
        <v>103</v>
      </c>
      <c r="B107" s="41">
        <v>7998</v>
      </c>
      <c r="C107" s="41">
        <v>35540</v>
      </c>
      <c r="D107" s="41">
        <v>0.219764249</v>
      </c>
      <c r="E107" s="41">
        <v>0.201659726</v>
      </c>
      <c r="F107" s="41">
        <v>0.239494153</v>
      </c>
      <c r="G107" s="41">
        <v>0.649349127</v>
      </c>
      <c r="H107" s="41">
        <v>0.225042206</v>
      </c>
      <c r="I107" s="41">
        <v>0.002215197</v>
      </c>
      <c r="J107" s="41">
        <v>-0.0199</v>
      </c>
      <c r="K107" s="41">
        <v>-0.1059</v>
      </c>
      <c r="L107" s="41">
        <v>0.066</v>
      </c>
      <c r="M107" s="41">
        <v>0.98025366</v>
      </c>
      <c r="N107" s="41">
        <v>0.899498827</v>
      </c>
      <c r="O107" s="41">
        <v>1.068258466</v>
      </c>
      <c r="P107" s="41">
        <v>9137</v>
      </c>
      <c r="Q107" s="41">
        <v>36078</v>
      </c>
      <c r="R107" s="41">
        <v>0.249916914</v>
      </c>
      <c r="S107" s="41">
        <v>0.229468814</v>
      </c>
      <c r="T107" s="41">
        <v>0.272187156</v>
      </c>
      <c r="U107" s="41">
        <v>0.65786987</v>
      </c>
      <c r="V107" s="41">
        <v>0.253256832</v>
      </c>
      <c r="W107" s="41">
        <v>0.002289523</v>
      </c>
      <c r="X107" s="41">
        <v>0.0193</v>
      </c>
      <c r="Y107" s="41">
        <v>-0.0661</v>
      </c>
      <c r="Z107" s="41">
        <v>0.1046</v>
      </c>
      <c r="AA107" s="41">
        <v>1.019474705</v>
      </c>
      <c r="AB107" s="41">
        <v>0.9360617</v>
      </c>
      <c r="AC107" s="41">
        <v>1.110320691</v>
      </c>
      <c r="AD107" s="41">
        <v>0.005556229</v>
      </c>
      <c r="AE107" s="41">
        <v>-0.1286</v>
      </c>
      <c r="AF107" s="41">
        <v>-0.2195</v>
      </c>
      <c r="AG107" s="41">
        <v>-0.0377</v>
      </c>
      <c r="AH107" s="41" t="s">
        <v>220</v>
      </c>
      <c r="AI107" s="41" t="s">
        <v>220</v>
      </c>
      <c r="AJ107" s="41" t="s">
        <v>131</v>
      </c>
      <c r="AK107" s="41" t="s">
        <v>220</v>
      </c>
      <c r="AL107" s="41" t="s">
        <v>220</v>
      </c>
    </row>
    <row r="108" spans="1:38" ht="12.75">
      <c r="A108" s="41" t="s">
        <v>104</v>
      </c>
      <c r="B108" s="41">
        <v>9025</v>
      </c>
      <c r="C108" s="41">
        <v>31769</v>
      </c>
      <c r="D108" s="41">
        <v>0.284918605</v>
      </c>
      <c r="E108" s="41">
        <v>0.261682201</v>
      </c>
      <c r="F108" s="41">
        <v>0.310218315</v>
      </c>
      <c r="G108" s="47">
        <v>3.34E-08</v>
      </c>
      <c r="H108" s="41">
        <v>0.284081967</v>
      </c>
      <c r="I108" s="41">
        <v>0.002530182</v>
      </c>
      <c r="J108" s="41">
        <v>0.2397</v>
      </c>
      <c r="K108" s="41">
        <v>0.1546</v>
      </c>
      <c r="L108" s="41">
        <v>0.3248</v>
      </c>
      <c r="M108" s="41">
        <v>1.270873251</v>
      </c>
      <c r="N108" s="41">
        <v>1.167227775</v>
      </c>
      <c r="O108" s="41">
        <v>1.383722059</v>
      </c>
      <c r="P108" s="41">
        <v>10830</v>
      </c>
      <c r="Q108" s="41">
        <v>35085</v>
      </c>
      <c r="R108" s="41">
        <v>0.31061928</v>
      </c>
      <c r="S108" s="41">
        <v>0.285401436</v>
      </c>
      <c r="T108" s="41">
        <v>0.338065353</v>
      </c>
      <c r="U108" s="47">
        <v>4.26E-08</v>
      </c>
      <c r="V108" s="41">
        <v>0.308678923</v>
      </c>
      <c r="W108" s="41">
        <v>0.002466225</v>
      </c>
      <c r="X108" s="41">
        <v>0.2367</v>
      </c>
      <c r="Y108" s="41">
        <v>0.1521</v>
      </c>
      <c r="Z108" s="41">
        <v>0.3214</v>
      </c>
      <c r="AA108" s="41">
        <v>1.267095107</v>
      </c>
      <c r="AB108" s="41">
        <v>1.164225101</v>
      </c>
      <c r="AC108" s="41">
        <v>1.379054625</v>
      </c>
      <c r="AD108" s="41">
        <v>0.058255084</v>
      </c>
      <c r="AE108" s="41">
        <v>-0.0864</v>
      </c>
      <c r="AF108" s="41">
        <v>-0.1757</v>
      </c>
      <c r="AG108" s="41">
        <v>0.003</v>
      </c>
      <c r="AH108" s="41">
        <v>1</v>
      </c>
      <c r="AI108" s="41">
        <v>2</v>
      </c>
      <c r="AJ108" s="41" t="s">
        <v>220</v>
      </c>
      <c r="AK108" s="41" t="s">
        <v>220</v>
      </c>
      <c r="AL108" s="41" t="s">
        <v>220</v>
      </c>
    </row>
    <row r="109" spans="1:38" ht="12.75">
      <c r="A109" s="41" t="s">
        <v>101</v>
      </c>
      <c r="B109" s="41">
        <v>6233</v>
      </c>
      <c r="C109" s="41">
        <v>24076</v>
      </c>
      <c r="D109" s="41">
        <v>0.250091121</v>
      </c>
      <c r="E109" s="41">
        <v>0.229283269</v>
      </c>
      <c r="F109" s="41">
        <v>0.27278732</v>
      </c>
      <c r="G109" s="41">
        <v>0.013636445</v>
      </c>
      <c r="H109" s="41">
        <v>0.25888852</v>
      </c>
      <c r="I109" s="41">
        <v>0.002822968</v>
      </c>
      <c r="J109" s="41">
        <v>0.1093</v>
      </c>
      <c r="K109" s="41">
        <v>0.0225</v>
      </c>
      <c r="L109" s="41">
        <v>0.1962</v>
      </c>
      <c r="M109" s="41">
        <v>1.115526012</v>
      </c>
      <c r="N109" s="41">
        <v>1.022713043</v>
      </c>
      <c r="O109" s="41">
        <v>1.216761919</v>
      </c>
      <c r="P109" s="41">
        <v>6978</v>
      </c>
      <c r="Q109" s="41">
        <v>24743</v>
      </c>
      <c r="R109" s="41">
        <v>0.269707057</v>
      </c>
      <c r="S109" s="41">
        <v>0.247394605</v>
      </c>
      <c r="T109" s="41">
        <v>0.294031864</v>
      </c>
      <c r="U109" s="41">
        <v>0.030196668</v>
      </c>
      <c r="V109" s="41">
        <v>0.282019157</v>
      </c>
      <c r="W109" s="41">
        <v>0.002860682</v>
      </c>
      <c r="X109" s="41">
        <v>0.0955</v>
      </c>
      <c r="Y109" s="41">
        <v>0.0091</v>
      </c>
      <c r="Z109" s="41">
        <v>0.1818</v>
      </c>
      <c r="AA109" s="41">
        <v>1.100203736</v>
      </c>
      <c r="AB109" s="41">
        <v>1.009185563</v>
      </c>
      <c r="AC109" s="41">
        <v>1.199430813</v>
      </c>
      <c r="AD109" s="41">
        <v>0.110015172</v>
      </c>
      <c r="AE109" s="41">
        <v>-0.0755</v>
      </c>
      <c r="AF109" s="41">
        <v>-0.1681</v>
      </c>
      <c r="AG109" s="41">
        <v>0.0171</v>
      </c>
      <c r="AH109" s="41" t="s">
        <v>220</v>
      </c>
      <c r="AI109" s="41" t="s">
        <v>220</v>
      </c>
      <c r="AJ109" s="41" t="s">
        <v>220</v>
      </c>
      <c r="AK109" s="41" t="s">
        <v>220</v>
      </c>
      <c r="AL109" s="41" t="s">
        <v>220</v>
      </c>
    </row>
    <row r="110" spans="1:38" ht="11.25" customHeight="1">
      <c r="A110" s="41" t="s">
        <v>102</v>
      </c>
      <c r="B110" s="41">
        <v>3958</v>
      </c>
      <c r="C110" s="41">
        <v>13058</v>
      </c>
      <c r="D110" s="41">
        <v>0.30400001</v>
      </c>
      <c r="E110" s="41">
        <v>0.278354972</v>
      </c>
      <c r="F110" s="41">
        <v>0.332007743</v>
      </c>
      <c r="G110" s="47">
        <v>1.27E-11</v>
      </c>
      <c r="H110" s="41">
        <v>0.303109205</v>
      </c>
      <c r="I110" s="41">
        <v>0.004022014</v>
      </c>
      <c r="J110" s="41">
        <v>0.3045</v>
      </c>
      <c r="K110" s="41">
        <v>0.2164</v>
      </c>
      <c r="L110" s="41">
        <v>0.3927</v>
      </c>
      <c r="M110" s="41">
        <v>1.355985442</v>
      </c>
      <c r="N110" s="41">
        <v>1.241596308</v>
      </c>
      <c r="O110" s="41">
        <v>1.480913327</v>
      </c>
      <c r="P110" s="41">
        <v>4603</v>
      </c>
      <c r="Q110" s="41">
        <v>13395</v>
      </c>
      <c r="R110" s="41">
        <v>0.3432508</v>
      </c>
      <c r="S110" s="41">
        <v>0.314493418</v>
      </c>
      <c r="T110" s="41">
        <v>0.374637766</v>
      </c>
      <c r="U110" s="47">
        <v>4.69E-14</v>
      </c>
      <c r="V110" s="41">
        <v>0.343635685</v>
      </c>
      <c r="W110" s="41">
        <v>0.00410346</v>
      </c>
      <c r="X110" s="41">
        <v>0.3366</v>
      </c>
      <c r="Y110" s="41">
        <v>0.2491</v>
      </c>
      <c r="Z110" s="41">
        <v>0.4241</v>
      </c>
      <c r="AA110" s="41">
        <v>1.400207381</v>
      </c>
      <c r="AB110" s="41">
        <v>1.282898702</v>
      </c>
      <c r="AC110" s="41">
        <v>1.528242805</v>
      </c>
      <c r="AD110" s="41">
        <v>0.012137479</v>
      </c>
      <c r="AE110" s="41">
        <v>-0.1214</v>
      </c>
      <c r="AF110" s="41">
        <v>-0.2163</v>
      </c>
      <c r="AG110" s="41">
        <v>-0.0265</v>
      </c>
      <c r="AH110" s="41">
        <v>1</v>
      </c>
      <c r="AI110" s="41">
        <v>2</v>
      </c>
      <c r="AJ110" s="41" t="s">
        <v>131</v>
      </c>
      <c r="AK110" s="41" t="s">
        <v>220</v>
      </c>
      <c r="AL110" s="41" t="s">
        <v>220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pane xSplit="1" ySplit="3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7" sqref="B17:B25"/>
    </sheetView>
  </sheetViews>
  <sheetFormatPr defaultColWidth="9.140625" defaultRowHeight="12.75"/>
  <cols>
    <col min="1" max="1" width="26.57421875" style="0" customWidth="1"/>
    <col min="2" max="2" width="24.421875" style="73" customWidth="1"/>
    <col min="3" max="3" width="14.421875" style="72" customWidth="1"/>
    <col min="4" max="4" width="1.28515625" style="73" customWidth="1"/>
    <col min="5" max="5" width="9.57421875" style="63" customWidth="1"/>
    <col min="6" max="6" width="9.28125" style="64" bestFit="1" customWidth="1"/>
    <col min="7" max="7" width="9.28125" style="65" bestFit="1" customWidth="1"/>
    <col min="8" max="8" width="10.57421875" style="66" customWidth="1"/>
    <col min="9" max="9" width="1.28515625" style="0" customWidth="1"/>
    <col min="10" max="10" width="9.28125" style="0" bestFit="1" customWidth="1"/>
    <col min="12" max="12" width="9.421875" style="0" bestFit="1" customWidth="1"/>
  </cols>
  <sheetData>
    <row r="1" spans="2:13" s="53" customFormat="1" ht="12.75">
      <c r="B1" s="54" t="s">
        <v>246</v>
      </c>
      <c r="C1" s="55" t="s">
        <v>247</v>
      </c>
      <c r="D1" s="56"/>
      <c r="E1" s="57" t="s">
        <v>246</v>
      </c>
      <c r="F1" s="58" t="s">
        <v>246</v>
      </c>
      <c r="G1" s="59" t="s">
        <v>246</v>
      </c>
      <c r="H1" s="60" t="s">
        <v>246</v>
      </c>
      <c r="I1" s="61"/>
      <c r="J1" s="58" t="s">
        <v>247</v>
      </c>
      <c r="K1" s="58" t="s">
        <v>247</v>
      </c>
      <c r="L1" s="58" t="s">
        <v>247</v>
      </c>
      <c r="M1" s="58" t="s">
        <v>247</v>
      </c>
    </row>
    <row r="2" spans="2:13" s="53" customFormat="1" ht="12.75">
      <c r="B2" s="54" t="s">
        <v>346</v>
      </c>
      <c r="C2" s="54" t="s">
        <v>346</v>
      </c>
      <c r="D2" s="56"/>
      <c r="E2" s="58" t="s">
        <v>301</v>
      </c>
      <c r="F2" s="62" t="s">
        <v>302</v>
      </c>
      <c r="G2" s="59" t="s">
        <v>303</v>
      </c>
      <c r="H2" s="60" t="s">
        <v>304</v>
      </c>
      <c r="I2" s="61"/>
      <c r="J2" s="53" t="s">
        <v>301</v>
      </c>
      <c r="K2" s="53" t="s">
        <v>302</v>
      </c>
      <c r="L2" s="53" t="s">
        <v>303</v>
      </c>
      <c r="M2" s="53" t="s">
        <v>304</v>
      </c>
    </row>
    <row r="3" spans="2:9" ht="12.75">
      <c r="B3" s="54" t="str">
        <f>'orig inc data'!A4</f>
        <v>1996/97-2000/01</v>
      </c>
      <c r="C3" s="55" t="str">
        <f>'orig inc data'!A16</f>
        <v>2001/02-2005/06</v>
      </c>
      <c r="D3" s="56"/>
      <c r="I3" s="61"/>
    </row>
    <row r="4" spans="1:13" ht="12.75">
      <c r="A4" t="s">
        <v>282</v>
      </c>
      <c r="B4" s="67">
        <f>'orig inc data'!E4</f>
        <v>0.264397278</v>
      </c>
      <c r="C4" s="68">
        <f>'orig inc data'!E16</f>
        <v>0.299578877</v>
      </c>
      <c r="D4" s="69"/>
      <c r="E4" s="63">
        <f>'orig inc data'!C4</f>
        <v>5033</v>
      </c>
      <c r="F4" s="63">
        <f>'orig inc data'!D4</f>
        <v>18259</v>
      </c>
      <c r="G4" s="65">
        <f>'orig inc data'!H4</f>
        <v>1.44E-07</v>
      </c>
      <c r="H4" s="66">
        <f>'orig inc data'!I4</f>
        <v>0.275644888</v>
      </c>
      <c r="I4" s="70"/>
      <c r="J4">
        <f>'orig inc data'!C16</f>
        <v>5334</v>
      </c>
      <c r="K4">
        <f>'orig inc data'!D16</f>
        <v>16472</v>
      </c>
      <c r="L4" s="71">
        <f>'orig inc data'!H16</f>
        <v>8.85E-11</v>
      </c>
      <c r="M4">
        <f>'orig inc data'!I16</f>
        <v>0.323822244</v>
      </c>
    </row>
    <row r="5" spans="1:12" ht="12.75">
      <c r="B5" s="67"/>
      <c r="C5" s="68"/>
      <c r="D5" s="69"/>
      <c r="I5" s="70"/>
      <c r="L5" s="71"/>
    </row>
    <row r="6" spans="1:13" ht="12.75">
      <c r="A6" t="s">
        <v>283</v>
      </c>
      <c r="B6" s="67">
        <f>'orig inc data'!E5</f>
        <v>0.209629337</v>
      </c>
      <c r="C6" s="68">
        <f>'orig inc data'!E17</f>
        <v>0.224843545</v>
      </c>
      <c r="D6" s="69"/>
      <c r="E6" s="63">
        <f>'orig inc data'!C5</f>
        <v>15063</v>
      </c>
      <c r="F6" s="63">
        <f>'orig inc data'!D5</f>
        <v>73297</v>
      </c>
      <c r="G6" s="65">
        <f>'orig inc data'!H5</f>
        <v>0.023455956</v>
      </c>
      <c r="H6" s="66">
        <f>'orig inc data'!I5</f>
        <v>0.205506365</v>
      </c>
      <c r="I6" s="70"/>
      <c r="J6">
        <f>'orig inc data'!C17</f>
        <v>16865</v>
      </c>
      <c r="K6">
        <f>'orig inc data'!D17</f>
        <v>76172</v>
      </c>
      <c r="L6" s="71">
        <f>'orig inc data'!H17</f>
        <v>0.004259701</v>
      </c>
      <c r="M6">
        <f>'orig inc data'!I17</f>
        <v>0.221406816</v>
      </c>
    </row>
    <row r="7" spans="1:13" ht="12.75">
      <c r="A7" t="s">
        <v>284</v>
      </c>
      <c r="B7" s="67">
        <f>'orig inc data'!E6</f>
        <v>0.204315528</v>
      </c>
      <c r="C7" s="68">
        <f>'orig inc data'!E18</f>
        <v>0.211642787</v>
      </c>
      <c r="D7" s="69"/>
      <c r="E7" s="63">
        <f>'orig inc data'!C6</f>
        <v>16415</v>
      </c>
      <c r="F7" s="63">
        <f>'orig inc data'!D6</f>
        <v>80897</v>
      </c>
      <c r="G7" s="65">
        <f>'orig inc data'!H6</f>
        <v>0.001500634</v>
      </c>
      <c r="H7" s="66">
        <f>'orig inc data'!I6</f>
        <v>0.202912345</v>
      </c>
      <c r="I7" s="70"/>
      <c r="J7">
        <f>'orig inc data'!C18</f>
        <v>17367</v>
      </c>
      <c r="K7">
        <f>'orig inc data'!D18</f>
        <v>82304</v>
      </c>
      <c r="L7" s="71">
        <f>'orig inc data'!H18</f>
        <v>6.93E-07</v>
      </c>
      <c r="M7">
        <f>'orig inc data'!I18</f>
        <v>0.211010401</v>
      </c>
    </row>
    <row r="8" spans="1:13" ht="12.75">
      <c r="A8" t="s">
        <v>285</v>
      </c>
      <c r="B8" s="67">
        <f>'orig inc data'!E7</f>
        <v>0.210484741</v>
      </c>
      <c r="C8" s="68">
        <f>'orig inc data'!E19</f>
        <v>0.222528379</v>
      </c>
      <c r="D8" s="69"/>
      <c r="E8" s="63">
        <f>'orig inc data'!C7</f>
        <v>17377</v>
      </c>
      <c r="F8" s="63">
        <f>'orig inc data'!D7</f>
        <v>82770</v>
      </c>
      <c r="G8" s="65">
        <f>'orig inc data'!H7</f>
        <v>0.030951074</v>
      </c>
      <c r="H8" s="66">
        <f>'orig inc data'!I7</f>
        <v>0.209943216</v>
      </c>
      <c r="I8" s="70"/>
      <c r="J8">
        <f>'orig inc data'!C19</f>
        <v>18608</v>
      </c>
      <c r="K8">
        <f>'orig inc data'!D19</f>
        <v>83672</v>
      </c>
      <c r="L8" s="71">
        <f>'orig inc data'!H19</f>
        <v>0.001172794</v>
      </c>
      <c r="M8">
        <f>'orig inc data'!I19</f>
        <v>0.222392198</v>
      </c>
    </row>
    <row r="9" spans="1:13" ht="12.75">
      <c r="A9" t="s">
        <v>286</v>
      </c>
      <c r="B9" s="67">
        <f>'orig inc data'!E8</f>
        <v>0.207572259</v>
      </c>
      <c r="C9" s="68">
        <f>'orig inc data'!E20</f>
        <v>0.218506031</v>
      </c>
      <c r="D9" s="69"/>
      <c r="E9" s="63">
        <f>'orig inc data'!C8</f>
        <v>16057</v>
      </c>
      <c r="F9" s="63">
        <f>'orig inc data'!D8</f>
        <v>78685</v>
      </c>
      <c r="G9" s="65">
        <f>'orig inc data'!H8</f>
        <v>0.009092227</v>
      </c>
      <c r="H9" s="66">
        <f>'orig inc data'!I8</f>
        <v>0.204066849</v>
      </c>
      <c r="I9" s="70"/>
      <c r="J9">
        <f>'orig inc data'!C20</f>
        <v>17597</v>
      </c>
      <c r="K9">
        <f>'orig inc data'!D20</f>
        <v>81340</v>
      </c>
      <c r="L9" s="71">
        <f>'orig inc data'!H20</f>
        <v>0.0001254</v>
      </c>
      <c r="M9">
        <f>'orig inc data'!I20</f>
        <v>0.216338825</v>
      </c>
    </row>
    <row r="10" spans="1:13" ht="12.75">
      <c r="A10" t="s">
        <v>287</v>
      </c>
      <c r="B10" s="67">
        <f>'orig inc data'!E9</f>
        <v>0.205294202</v>
      </c>
      <c r="C10" s="68">
        <f>'orig inc data'!E21</f>
        <v>0.210257083</v>
      </c>
      <c r="D10" s="69"/>
      <c r="E10" s="63">
        <f>'orig inc data'!C9</f>
        <v>16327</v>
      </c>
      <c r="F10" s="63">
        <f>'orig inc data'!D9</f>
        <v>80168</v>
      </c>
      <c r="G10" s="65">
        <f>'orig inc data'!H9</f>
        <v>0.003400778</v>
      </c>
      <c r="H10" s="66">
        <f>'orig inc data'!I9</f>
        <v>0.203659814</v>
      </c>
      <c r="I10" s="70"/>
      <c r="J10">
        <f>'orig inc data'!C21</f>
        <v>17786</v>
      </c>
      <c r="K10">
        <f>'orig inc data'!D21</f>
        <v>84134</v>
      </c>
      <c r="L10" s="71">
        <f>'orig inc data'!H21</f>
        <v>4.01E-07</v>
      </c>
      <c r="M10">
        <f>'orig inc data'!I21</f>
        <v>0.211400861</v>
      </c>
    </row>
    <row r="11" spans="1:12" ht="12.75">
      <c r="B11" s="67"/>
      <c r="C11" s="68"/>
      <c r="D11" s="69"/>
      <c r="I11" s="70"/>
      <c r="L11" s="71"/>
    </row>
    <row r="12" spans="1:13" ht="12.75">
      <c r="A12" t="s">
        <v>288</v>
      </c>
      <c r="B12" s="67">
        <f>'orig inc data'!E10</f>
        <v>0.271292327</v>
      </c>
      <c r="C12" s="68">
        <f>'orig inc data'!E22</f>
        <v>0.298662809</v>
      </c>
      <c r="D12" s="69"/>
      <c r="E12" s="63">
        <f>'orig inc data'!C10</f>
        <v>35262</v>
      </c>
      <c r="F12" s="63">
        <f>'orig inc data'!D10</f>
        <v>127156</v>
      </c>
      <c r="G12" s="65">
        <f>'orig inc data'!H10</f>
        <v>2.53E-11</v>
      </c>
      <c r="H12" s="66">
        <f>'orig inc data'!I10</f>
        <v>0.277312907</v>
      </c>
      <c r="I12" s="70"/>
      <c r="J12">
        <f>'orig inc data'!C22</f>
        <v>40695</v>
      </c>
      <c r="K12">
        <f>'orig inc data'!D22</f>
        <v>134028</v>
      </c>
      <c r="L12" s="71">
        <f>'orig inc data'!H22</f>
        <v>2.12E-12</v>
      </c>
      <c r="M12">
        <f>'orig inc data'!I22</f>
        <v>0.303630585</v>
      </c>
    </row>
    <row r="13" spans="1:13" ht="12.75">
      <c r="A13" t="s">
        <v>289</v>
      </c>
      <c r="B13" s="67">
        <f>'orig inc data'!E11</f>
        <v>0.240085289</v>
      </c>
      <c r="C13" s="68">
        <f>'orig inc data'!E23</f>
        <v>0.258230768</v>
      </c>
      <c r="D13" s="69"/>
      <c r="E13" s="63">
        <f>'orig inc data'!C11</f>
        <v>32455</v>
      </c>
      <c r="F13" s="63">
        <f>'orig inc data'!D11</f>
        <v>131605</v>
      </c>
      <c r="G13" s="65">
        <f>'orig inc data'!H11</f>
        <v>0.017589069</v>
      </c>
      <c r="H13" s="66">
        <f>'orig inc data'!I11</f>
        <v>0.246609171</v>
      </c>
      <c r="I13" s="70"/>
      <c r="J13">
        <f>'orig inc data'!C23</f>
        <v>35650</v>
      </c>
      <c r="K13">
        <f>'orig inc data'!D23</f>
        <v>133100</v>
      </c>
      <c r="L13" s="71">
        <f>'orig inc data'!H23</f>
        <v>0.058316395</v>
      </c>
      <c r="M13">
        <f>'orig inc data'!I23</f>
        <v>0.267843727</v>
      </c>
    </row>
    <row r="14" spans="1:13" ht="12.75">
      <c r="A14" t="s">
        <v>290</v>
      </c>
      <c r="B14" s="67">
        <f>'orig inc data'!E12</f>
        <v>0.228093722</v>
      </c>
      <c r="C14" s="68">
        <f>'orig inc data'!E24</f>
        <v>0.252107062</v>
      </c>
      <c r="D14" s="69"/>
      <c r="E14" s="63">
        <f>'orig inc data'!C12</f>
        <v>31022</v>
      </c>
      <c r="F14" s="63">
        <f>'orig inc data'!D12</f>
        <v>132108</v>
      </c>
      <c r="G14" s="65">
        <f>'orig inc data'!H12</f>
        <v>0.551934362</v>
      </c>
      <c r="H14" s="66">
        <f>'orig inc data'!I12</f>
        <v>0.234823024</v>
      </c>
      <c r="I14" s="70"/>
      <c r="J14">
        <f>'orig inc data'!C24</f>
        <v>34644</v>
      </c>
      <c r="K14">
        <f>'orig inc data'!D24</f>
        <v>132572</v>
      </c>
      <c r="L14" s="71">
        <f>'orig inc data'!H24</f>
        <v>0.29275602</v>
      </c>
      <c r="M14">
        <f>'orig inc data'!I24</f>
        <v>0.26132215</v>
      </c>
    </row>
    <row r="15" spans="1:13" ht="12.75">
      <c r="A15" t="s">
        <v>291</v>
      </c>
      <c r="B15" s="67">
        <f>'orig inc data'!E13</f>
        <v>0.209803733</v>
      </c>
      <c r="C15" s="68">
        <f>'orig inc data'!E25</f>
        <v>0.231840912</v>
      </c>
      <c r="D15" s="69"/>
      <c r="E15" s="63">
        <f>'orig inc data'!C13</f>
        <v>26838</v>
      </c>
      <c r="F15" s="63">
        <f>'orig inc data'!D13</f>
        <v>125718</v>
      </c>
      <c r="G15" s="65">
        <f>'orig inc data'!H13</f>
        <v>0.024032267</v>
      </c>
      <c r="H15" s="66">
        <f>'orig inc data'!I13</f>
        <v>0.213477784</v>
      </c>
      <c r="I15" s="70"/>
      <c r="J15">
        <f>'orig inc data'!C25</f>
        <v>30752</v>
      </c>
      <c r="K15">
        <f>'orig inc data'!D25</f>
        <v>130377</v>
      </c>
      <c r="L15" s="71">
        <f>'orig inc data'!H25</f>
        <v>0.066015975</v>
      </c>
      <c r="M15">
        <f>'orig inc data'!I25</f>
        <v>0.235869824</v>
      </c>
    </row>
    <row r="16" spans="1:13" ht="12.75">
      <c r="A16" t="s">
        <v>292</v>
      </c>
      <c r="B16" s="67">
        <f>'orig inc data'!E14</f>
        <v>0.19724028</v>
      </c>
      <c r="C16" s="68">
        <f>'orig inc data'!E26</f>
        <v>0.219081175</v>
      </c>
      <c r="D16" s="69"/>
      <c r="E16" s="63">
        <f>'orig inc data'!C14</f>
        <v>23743</v>
      </c>
      <c r="F16" s="63">
        <f>'orig inc data'!D14</f>
        <v>120190</v>
      </c>
      <c r="G16" s="65">
        <f>'orig inc data'!H14</f>
        <v>1.45125E-05</v>
      </c>
      <c r="H16" s="66">
        <f>'orig inc data'!I14</f>
        <v>0.197545553</v>
      </c>
      <c r="I16" s="70"/>
      <c r="J16">
        <f>'orig inc data'!C26</f>
        <v>28394</v>
      </c>
      <c r="K16">
        <f>'orig inc data'!D26</f>
        <v>130017</v>
      </c>
      <c r="L16" s="71">
        <f>'orig inc data'!H26</f>
        <v>0.0001617</v>
      </c>
      <c r="M16">
        <f>'orig inc data'!I26</f>
        <v>0.218386826</v>
      </c>
    </row>
    <row r="17" ht="12.75">
      <c r="B17" s="74"/>
    </row>
    <row r="18" spans="1:2" ht="12.75">
      <c r="A18" t="s">
        <v>341</v>
      </c>
      <c r="B18" s="108">
        <f>'orig inc data'!L5</f>
        <v>0.713106696</v>
      </c>
    </row>
    <row r="19" spans="1:2" ht="12.75">
      <c r="A19" t="s">
        <v>342</v>
      </c>
      <c r="B19" s="108">
        <f>'orig inc data'!L17</f>
        <v>0.143736269</v>
      </c>
    </row>
    <row r="20" spans="1:2" ht="12.75">
      <c r="A20" t="s">
        <v>295</v>
      </c>
      <c r="B20" s="109">
        <f>'orig inc data'!L15</f>
        <v>0.442934815</v>
      </c>
    </row>
    <row r="21" ht="12.75">
      <c r="B21" s="108"/>
    </row>
    <row r="22" spans="1:2" ht="12.75">
      <c r="A22" t="s">
        <v>343</v>
      </c>
      <c r="B22" s="108">
        <f>'orig inc data'!L10</f>
        <v>4.77E-30</v>
      </c>
    </row>
    <row r="23" spans="1:2" ht="12.75">
      <c r="A23" t="s">
        <v>344</v>
      </c>
      <c r="B23" s="108">
        <f>'orig inc data'!L22</f>
        <v>1.49E-27</v>
      </c>
    </row>
    <row r="24" spans="1:2" ht="12.75">
      <c r="A24" t="s">
        <v>298</v>
      </c>
      <c r="B24" s="109">
        <f>'orig inc data'!L27</f>
        <v>0.637866572</v>
      </c>
    </row>
    <row r="25" ht="12.75">
      <c r="B25" s="74"/>
    </row>
    <row r="27" spans="2:7" ht="12.75">
      <c r="B27" s="74"/>
      <c r="C27" s="75"/>
      <c r="D27" s="64"/>
      <c r="F27" s="63"/>
      <c r="G27" s="6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6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0.57421875" style="0" customWidth="1"/>
    <col min="10" max="10" width="9.140625" style="4" customWidth="1"/>
    <col min="11" max="11" width="42.28125" style="0" customWidth="1"/>
  </cols>
  <sheetData>
    <row r="1" spans="1:10" ht="12.75">
      <c r="A1" t="s">
        <v>305</v>
      </c>
      <c r="J1"/>
    </row>
    <row r="2" ht="12.75">
      <c r="J2"/>
    </row>
    <row r="3" spans="1:24" ht="12.75">
      <c r="A3" t="s">
        <v>306</v>
      </c>
      <c r="B3" t="s">
        <v>307</v>
      </c>
      <c r="C3" t="s">
        <v>301</v>
      </c>
      <c r="D3" t="s">
        <v>302</v>
      </c>
      <c r="E3" t="s">
        <v>308</v>
      </c>
      <c r="F3" t="s">
        <v>309</v>
      </c>
      <c r="G3" t="s">
        <v>310</v>
      </c>
      <c r="H3" t="s">
        <v>303</v>
      </c>
      <c r="I3" t="s">
        <v>311</v>
      </c>
      <c r="J3" t="s">
        <v>312</v>
      </c>
      <c r="K3" t="s">
        <v>313</v>
      </c>
      <c r="L3" t="s">
        <v>314</v>
      </c>
      <c r="M3" t="s">
        <v>315</v>
      </c>
      <c r="N3" t="s">
        <v>316</v>
      </c>
      <c r="O3" t="s">
        <v>317</v>
      </c>
      <c r="P3" t="s">
        <v>318</v>
      </c>
      <c r="Q3" t="s">
        <v>319</v>
      </c>
      <c r="R3" t="s">
        <v>320</v>
      </c>
      <c r="S3" t="s">
        <v>321</v>
      </c>
      <c r="T3" t="s">
        <v>322</v>
      </c>
      <c r="U3" t="s">
        <v>323</v>
      </c>
      <c r="V3" t="s">
        <v>324</v>
      </c>
      <c r="W3" t="s">
        <v>325</v>
      </c>
      <c r="X3" t="s">
        <v>326</v>
      </c>
    </row>
    <row r="4" spans="1:24" ht="12.75">
      <c r="A4" t="s">
        <v>275</v>
      </c>
      <c r="B4" t="s">
        <v>327</v>
      </c>
      <c r="C4">
        <v>5033</v>
      </c>
      <c r="D4">
        <v>18259</v>
      </c>
      <c r="E4">
        <v>0.264397278</v>
      </c>
      <c r="F4">
        <v>0.248634394</v>
      </c>
      <c r="G4">
        <v>0.281159494</v>
      </c>
      <c r="H4" s="71">
        <v>1.44E-07</v>
      </c>
      <c r="I4">
        <v>0.275644888</v>
      </c>
      <c r="J4">
        <v>0.003306833</v>
      </c>
      <c r="K4" t="s">
        <v>220</v>
      </c>
      <c r="L4" t="s">
        <v>220</v>
      </c>
      <c r="M4" t="s">
        <v>220</v>
      </c>
      <c r="N4" t="s">
        <v>220</v>
      </c>
      <c r="O4" t="s">
        <v>220</v>
      </c>
      <c r="P4">
        <v>0.165</v>
      </c>
      <c r="Q4">
        <v>0.1035</v>
      </c>
      <c r="R4">
        <v>0.2264</v>
      </c>
      <c r="S4">
        <v>1.179338316</v>
      </c>
      <c r="T4">
        <v>1.109028316</v>
      </c>
      <c r="U4">
        <v>1.254105818</v>
      </c>
      <c r="V4" t="s">
        <v>328</v>
      </c>
      <c r="W4" t="s">
        <v>220</v>
      </c>
      <c r="X4" t="s">
        <v>220</v>
      </c>
    </row>
    <row r="5" spans="1:24" ht="12.75">
      <c r="A5" t="s">
        <v>275</v>
      </c>
      <c r="B5" t="s">
        <v>329</v>
      </c>
      <c r="C5">
        <v>15063</v>
      </c>
      <c r="D5">
        <v>73297</v>
      </c>
      <c r="E5">
        <v>0.209629337</v>
      </c>
      <c r="F5">
        <v>0.197798876</v>
      </c>
      <c r="G5">
        <v>0.222167384</v>
      </c>
      <c r="H5">
        <v>0.023455956</v>
      </c>
      <c r="I5">
        <v>0.205506365</v>
      </c>
      <c r="J5">
        <v>0.001492501</v>
      </c>
      <c r="K5" t="s">
        <v>330</v>
      </c>
      <c r="L5">
        <v>0.713106696</v>
      </c>
      <c r="M5">
        <v>-0.026</v>
      </c>
      <c r="N5">
        <v>-0.1645</v>
      </c>
      <c r="O5">
        <v>0.1125</v>
      </c>
      <c r="P5">
        <v>-0.0672</v>
      </c>
      <c r="Q5">
        <v>-0.1252</v>
      </c>
      <c r="R5">
        <v>-0.0091</v>
      </c>
      <c r="S5">
        <v>0.935047105</v>
      </c>
      <c r="T5">
        <v>0.882277592</v>
      </c>
      <c r="U5">
        <v>0.990972791</v>
      </c>
      <c r="V5" t="s">
        <v>220</v>
      </c>
      <c r="W5" t="s">
        <v>220</v>
      </c>
      <c r="X5" t="s">
        <v>220</v>
      </c>
    </row>
    <row r="6" spans="1:24" ht="12.75">
      <c r="A6" t="s">
        <v>275</v>
      </c>
      <c r="B6" t="s">
        <v>284</v>
      </c>
      <c r="C6">
        <v>16415</v>
      </c>
      <c r="D6">
        <v>80897</v>
      </c>
      <c r="E6">
        <v>0.204315528</v>
      </c>
      <c r="F6">
        <v>0.192934398</v>
      </c>
      <c r="G6">
        <v>0.216368028</v>
      </c>
      <c r="H6">
        <v>0.001500634</v>
      </c>
      <c r="I6">
        <v>0.202912345</v>
      </c>
      <c r="J6">
        <v>0.001413973</v>
      </c>
      <c r="K6" t="s">
        <v>220</v>
      </c>
      <c r="L6" t="s">
        <v>220</v>
      </c>
      <c r="M6" t="s">
        <v>220</v>
      </c>
      <c r="N6" t="s">
        <v>220</v>
      </c>
      <c r="O6" t="s">
        <v>220</v>
      </c>
      <c r="P6">
        <v>-0.0928</v>
      </c>
      <c r="Q6">
        <v>-0.1501</v>
      </c>
      <c r="R6">
        <v>-0.0355</v>
      </c>
      <c r="S6">
        <v>0.911344976</v>
      </c>
      <c r="T6">
        <v>0.86057969</v>
      </c>
      <c r="U6">
        <v>0.965104888</v>
      </c>
      <c r="V6" t="s">
        <v>328</v>
      </c>
      <c r="W6" t="s">
        <v>220</v>
      </c>
      <c r="X6" t="s">
        <v>220</v>
      </c>
    </row>
    <row r="7" spans="1:24" ht="12.75">
      <c r="A7" t="s">
        <v>275</v>
      </c>
      <c r="B7" t="s">
        <v>285</v>
      </c>
      <c r="C7">
        <v>17377</v>
      </c>
      <c r="D7">
        <v>82770</v>
      </c>
      <c r="E7">
        <v>0.210484741</v>
      </c>
      <c r="F7">
        <v>0.198762056</v>
      </c>
      <c r="G7">
        <v>0.222898812</v>
      </c>
      <c r="H7">
        <v>0.030951074</v>
      </c>
      <c r="I7">
        <v>0.209943216</v>
      </c>
      <c r="J7">
        <v>0.00141561</v>
      </c>
      <c r="K7" t="s">
        <v>220</v>
      </c>
      <c r="L7" t="s">
        <v>220</v>
      </c>
      <c r="M7" t="s">
        <v>220</v>
      </c>
      <c r="N7" t="s">
        <v>220</v>
      </c>
      <c r="O7" t="s">
        <v>220</v>
      </c>
      <c r="P7">
        <v>-0.0631</v>
      </c>
      <c r="Q7">
        <v>-0.1204</v>
      </c>
      <c r="R7">
        <v>-0.0058</v>
      </c>
      <c r="S7">
        <v>0.938862615</v>
      </c>
      <c r="T7">
        <v>0.886573834</v>
      </c>
      <c r="U7">
        <v>0.994235309</v>
      </c>
      <c r="V7" t="s">
        <v>220</v>
      </c>
      <c r="W7" t="s">
        <v>220</v>
      </c>
      <c r="X7" t="s">
        <v>220</v>
      </c>
    </row>
    <row r="8" spans="1:24" ht="12.75">
      <c r="A8" t="s">
        <v>275</v>
      </c>
      <c r="B8" t="s">
        <v>286</v>
      </c>
      <c r="C8">
        <v>16057</v>
      </c>
      <c r="D8">
        <v>78685</v>
      </c>
      <c r="E8">
        <v>0.207572259</v>
      </c>
      <c r="F8">
        <v>0.195901151</v>
      </c>
      <c r="G8">
        <v>0.21993869</v>
      </c>
      <c r="H8">
        <v>0.009092227</v>
      </c>
      <c r="I8">
        <v>0.204066849</v>
      </c>
      <c r="J8">
        <v>0.001436741</v>
      </c>
      <c r="K8" t="s">
        <v>220</v>
      </c>
      <c r="L8" t="s">
        <v>220</v>
      </c>
      <c r="M8" t="s">
        <v>220</v>
      </c>
      <c r="N8" t="s">
        <v>220</v>
      </c>
      <c r="O8" t="s">
        <v>220</v>
      </c>
      <c r="P8">
        <v>-0.077</v>
      </c>
      <c r="Q8">
        <v>-0.1349</v>
      </c>
      <c r="R8">
        <v>-0.0192</v>
      </c>
      <c r="S8">
        <v>0.925871552</v>
      </c>
      <c r="T8">
        <v>0.873812829</v>
      </c>
      <c r="U8">
        <v>0.981031752</v>
      </c>
      <c r="V8" t="s">
        <v>328</v>
      </c>
      <c r="W8" t="s">
        <v>220</v>
      </c>
      <c r="X8" t="s">
        <v>220</v>
      </c>
    </row>
    <row r="9" spans="1:24" ht="12.75">
      <c r="A9" t="s">
        <v>275</v>
      </c>
      <c r="B9" t="s">
        <v>331</v>
      </c>
      <c r="C9">
        <v>16327</v>
      </c>
      <c r="D9">
        <v>80168</v>
      </c>
      <c r="E9">
        <v>0.205294202</v>
      </c>
      <c r="F9">
        <v>0.193547083</v>
      </c>
      <c r="G9">
        <v>0.217754299</v>
      </c>
      <c r="H9">
        <v>0.003400778</v>
      </c>
      <c r="I9">
        <v>0.203659814</v>
      </c>
      <c r="J9">
        <v>0.001422334</v>
      </c>
      <c r="K9" t="s">
        <v>220</v>
      </c>
      <c r="L9" t="s">
        <v>220</v>
      </c>
      <c r="M9" t="s">
        <v>220</v>
      </c>
      <c r="N9" t="s">
        <v>220</v>
      </c>
      <c r="O9" t="s">
        <v>220</v>
      </c>
      <c r="P9">
        <v>-0.0881</v>
      </c>
      <c r="Q9">
        <v>-0.147</v>
      </c>
      <c r="R9">
        <v>-0.0291</v>
      </c>
      <c r="S9">
        <v>0.91571033</v>
      </c>
      <c r="T9">
        <v>0.86331256</v>
      </c>
      <c r="U9">
        <v>0.971288323</v>
      </c>
      <c r="V9" t="s">
        <v>328</v>
      </c>
      <c r="W9" t="s">
        <v>220</v>
      </c>
      <c r="X9" t="s">
        <v>220</v>
      </c>
    </row>
    <row r="10" spans="1:24" ht="12.75">
      <c r="A10" t="s">
        <v>275</v>
      </c>
      <c r="B10" t="s">
        <v>332</v>
      </c>
      <c r="C10">
        <v>35262</v>
      </c>
      <c r="D10">
        <v>127156</v>
      </c>
      <c r="E10">
        <v>0.271292327</v>
      </c>
      <c r="F10">
        <v>0.256511743</v>
      </c>
      <c r="G10">
        <v>0.28692459</v>
      </c>
      <c r="H10" s="71">
        <v>2.53E-11</v>
      </c>
      <c r="I10">
        <v>0.277312907</v>
      </c>
      <c r="J10">
        <v>0.001255428</v>
      </c>
      <c r="K10" t="s">
        <v>333</v>
      </c>
      <c r="L10" s="71">
        <v>4.77E-30</v>
      </c>
      <c r="M10">
        <v>-0.7724</v>
      </c>
      <c r="N10">
        <v>-0.9053</v>
      </c>
      <c r="O10">
        <v>-0.6394</v>
      </c>
      <c r="P10">
        <v>0.1907</v>
      </c>
      <c r="Q10">
        <v>0.1347</v>
      </c>
      <c r="R10">
        <v>0.2467</v>
      </c>
      <c r="S10">
        <v>1.210093534</v>
      </c>
      <c r="T10">
        <v>1.144165059</v>
      </c>
      <c r="U10">
        <v>1.279820905</v>
      </c>
      <c r="V10" t="s">
        <v>328</v>
      </c>
      <c r="W10" t="s">
        <v>328</v>
      </c>
      <c r="X10" t="s">
        <v>220</v>
      </c>
    </row>
    <row r="11" spans="1:24" ht="12.75">
      <c r="A11" t="s">
        <v>275</v>
      </c>
      <c r="B11" t="s">
        <v>289</v>
      </c>
      <c r="C11">
        <v>32455</v>
      </c>
      <c r="D11">
        <v>131605</v>
      </c>
      <c r="E11">
        <v>0.240085289</v>
      </c>
      <c r="F11">
        <v>0.226886261</v>
      </c>
      <c r="G11">
        <v>0.254052166</v>
      </c>
      <c r="H11">
        <v>0.017589069</v>
      </c>
      <c r="I11">
        <v>0.246609171</v>
      </c>
      <c r="J11">
        <v>0.00118817</v>
      </c>
      <c r="K11" t="s">
        <v>220</v>
      </c>
      <c r="L11" t="s">
        <v>220</v>
      </c>
      <c r="M11" t="s">
        <v>220</v>
      </c>
      <c r="N11" t="s">
        <v>220</v>
      </c>
      <c r="O11" t="s">
        <v>220</v>
      </c>
      <c r="P11">
        <v>0.0685</v>
      </c>
      <c r="Q11">
        <v>0.0119</v>
      </c>
      <c r="R11">
        <v>0.125</v>
      </c>
      <c r="S11">
        <v>1.070895218</v>
      </c>
      <c r="T11">
        <v>1.012021241</v>
      </c>
      <c r="U11">
        <v>1.133194168</v>
      </c>
      <c r="V11" t="s">
        <v>220</v>
      </c>
      <c r="W11" t="s">
        <v>220</v>
      </c>
      <c r="X11" t="s">
        <v>220</v>
      </c>
    </row>
    <row r="12" spans="1:24" ht="12.75">
      <c r="A12" t="s">
        <v>275</v>
      </c>
      <c r="B12" t="s">
        <v>290</v>
      </c>
      <c r="C12">
        <v>31022</v>
      </c>
      <c r="D12">
        <v>132108</v>
      </c>
      <c r="E12">
        <v>0.228093722</v>
      </c>
      <c r="F12">
        <v>0.215486227</v>
      </c>
      <c r="G12">
        <v>0.241438846</v>
      </c>
      <c r="H12">
        <v>0.551934362</v>
      </c>
      <c r="I12">
        <v>0.234823024</v>
      </c>
      <c r="J12">
        <v>0.001166237</v>
      </c>
      <c r="K12" t="s">
        <v>220</v>
      </c>
      <c r="L12" t="s">
        <v>220</v>
      </c>
      <c r="M12" t="s">
        <v>220</v>
      </c>
      <c r="N12" t="s">
        <v>220</v>
      </c>
      <c r="O12" t="s">
        <v>220</v>
      </c>
      <c r="P12">
        <v>0.0173</v>
      </c>
      <c r="Q12">
        <v>-0.0396</v>
      </c>
      <c r="R12">
        <v>0.0741</v>
      </c>
      <c r="S12">
        <v>1.017407093</v>
      </c>
      <c r="T12">
        <v>0.961171637</v>
      </c>
      <c r="U12">
        <v>1.076932729</v>
      </c>
      <c r="V12" t="s">
        <v>220</v>
      </c>
      <c r="W12" t="s">
        <v>220</v>
      </c>
      <c r="X12" t="s">
        <v>220</v>
      </c>
    </row>
    <row r="13" spans="1:24" ht="12.75">
      <c r="A13" t="s">
        <v>275</v>
      </c>
      <c r="B13" t="s">
        <v>291</v>
      </c>
      <c r="C13">
        <v>26838</v>
      </c>
      <c r="D13">
        <v>125718</v>
      </c>
      <c r="E13">
        <v>0.209803733</v>
      </c>
      <c r="F13">
        <v>0.198058978</v>
      </c>
      <c r="G13">
        <v>0.222244942</v>
      </c>
      <c r="H13">
        <v>0.024032267</v>
      </c>
      <c r="I13">
        <v>0.213477784</v>
      </c>
      <c r="J13">
        <v>0.001155668</v>
      </c>
      <c r="K13" t="s">
        <v>220</v>
      </c>
      <c r="L13" t="s">
        <v>220</v>
      </c>
      <c r="M13" t="s">
        <v>220</v>
      </c>
      <c r="N13" t="s">
        <v>220</v>
      </c>
      <c r="O13" t="s">
        <v>220</v>
      </c>
      <c r="P13">
        <v>-0.0663</v>
      </c>
      <c r="Q13">
        <v>-0.1239</v>
      </c>
      <c r="R13">
        <v>-0.0087</v>
      </c>
      <c r="S13">
        <v>0.935824993</v>
      </c>
      <c r="T13">
        <v>0.883437772</v>
      </c>
      <c r="U13">
        <v>0.991318738</v>
      </c>
      <c r="V13" t="s">
        <v>220</v>
      </c>
      <c r="W13" t="s">
        <v>220</v>
      </c>
      <c r="X13" t="s">
        <v>220</v>
      </c>
    </row>
    <row r="14" spans="1:24" ht="12.75">
      <c r="A14" t="s">
        <v>275</v>
      </c>
      <c r="B14" t="s">
        <v>334</v>
      </c>
      <c r="C14">
        <v>23743</v>
      </c>
      <c r="D14">
        <v>120190</v>
      </c>
      <c r="E14">
        <v>0.19724028</v>
      </c>
      <c r="F14">
        <v>0.186145536</v>
      </c>
      <c r="G14">
        <v>0.208996299</v>
      </c>
      <c r="H14" s="71">
        <v>1.45125E-05</v>
      </c>
      <c r="I14">
        <v>0.197545553</v>
      </c>
      <c r="J14">
        <v>0.001148444</v>
      </c>
      <c r="K14" t="s">
        <v>220</v>
      </c>
      <c r="L14" t="s">
        <v>220</v>
      </c>
      <c r="M14" t="s">
        <v>220</v>
      </c>
      <c r="N14" t="s">
        <v>220</v>
      </c>
      <c r="O14" t="s">
        <v>220</v>
      </c>
      <c r="P14">
        <v>-0.1281</v>
      </c>
      <c r="Q14">
        <v>-0.186</v>
      </c>
      <c r="R14">
        <v>-0.0702</v>
      </c>
      <c r="S14">
        <v>0.879785987</v>
      </c>
      <c r="T14">
        <v>0.830298122</v>
      </c>
      <c r="U14">
        <v>0.932223453</v>
      </c>
      <c r="V14" t="s">
        <v>328</v>
      </c>
      <c r="W14" t="s">
        <v>220</v>
      </c>
      <c r="X14" t="s">
        <v>220</v>
      </c>
    </row>
    <row r="15" spans="1:24" ht="12.75">
      <c r="A15" t="s">
        <v>275</v>
      </c>
      <c r="B15" t="s">
        <v>335</v>
      </c>
      <c r="C15">
        <v>235592</v>
      </c>
      <c r="D15">
        <v>1050853</v>
      </c>
      <c r="E15">
        <v>0.224191205</v>
      </c>
      <c r="F15" t="s">
        <v>220</v>
      </c>
      <c r="G15" t="s">
        <v>220</v>
      </c>
      <c r="H15" t="s">
        <v>220</v>
      </c>
      <c r="I15">
        <v>0.224191205</v>
      </c>
      <c r="J15">
        <v>0.000406833</v>
      </c>
      <c r="K15" t="s">
        <v>336</v>
      </c>
      <c r="L15">
        <v>0.442934815</v>
      </c>
      <c r="M15">
        <v>0.0763</v>
      </c>
      <c r="N15">
        <v>-0.1185</v>
      </c>
      <c r="O15">
        <v>0.271</v>
      </c>
      <c r="P15" t="s">
        <v>220</v>
      </c>
      <c r="Q15" t="s">
        <v>220</v>
      </c>
      <c r="R15" t="s">
        <v>220</v>
      </c>
      <c r="S15" t="s">
        <v>220</v>
      </c>
      <c r="T15" t="s">
        <v>220</v>
      </c>
      <c r="U15" t="s">
        <v>220</v>
      </c>
      <c r="V15" t="s">
        <v>220</v>
      </c>
      <c r="W15" t="s">
        <v>220</v>
      </c>
      <c r="X15" t="s">
        <v>220</v>
      </c>
    </row>
    <row r="16" spans="1:24" ht="12.75">
      <c r="A16" t="s">
        <v>337</v>
      </c>
      <c r="B16" t="s">
        <v>327</v>
      </c>
      <c r="C16">
        <v>5334</v>
      </c>
      <c r="D16">
        <v>16472</v>
      </c>
      <c r="E16">
        <v>0.299578877</v>
      </c>
      <c r="F16">
        <v>0.281765718</v>
      </c>
      <c r="G16">
        <v>0.318518178</v>
      </c>
      <c r="H16" s="71">
        <v>8.85E-11</v>
      </c>
      <c r="I16">
        <v>0.323822244</v>
      </c>
      <c r="J16">
        <v>0.003645949</v>
      </c>
      <c r="K16" t="s">
        <v>220</v>
      </c>
      <c r="L16" t="s">
        <v>220</v>
      </c>
      <c r="M16" t="s">
        <v>220</v>
      </c>
      <c r="N16" t="s">
        <v>220</v>
      </c>
      <c r="O16" t="s">
        <v>220</v>
      </c>
      <c r="P16">
        <v>0.2028</v>
      </c>
      <c r="Q16">
        <v>0.1415</v>
      </c>
      <c r="R16">
        <v>0.2641</v>
      </c>
      <c r="S16">
        <v>1.224879663</v>
      </c>
      <c r="T16">
        <v>1.152047508</v>
      </c>
      <c r="U16">
        <v>1.302316249</v>
      </c>
      <c r="V16" t="s">
        <v>328</v>
      </c>
      <c r="W16" t="s">
        <v>220</v>
      </c>
      <c r="X16" t="s">
        <v>220</v>
      </c>
    </row>
    <row r="17" spans="1:24" ht="12.75">
      <c r="A17" t="s">
        <v>337</v>
      </c>
      <c r="B17" t="s">
        <v>329</v>
      </c>
      <c r="C17">
        <v>16865</v>
      </c>
      <c r="D17">
        <v>76172</v>
      </c>
      <c r="E17">
        <v>0.224843545</v>
      </c>
      <c r="F17">
        <v>0.212239431</v>
      </c>
      <c r="G17">
        <v>0.23819617</v>
      </c>
      <c r="H17">
        <v>0.004259701</v>
      </c>
      <c r="I17">
        <v>0.221406816</v>
      </c>
      <c r="J17">
        <v>0.001504365</v>
      </c>
      <c r="K17" t="s">
        <v>338</v>
      </c>
      <c r="L17">
        <v>0.143736269</v>
      </c>
      <c r="M17">
        <v>-0.1022</v>
      </c>
      <c r="N17">
        <v>-0.2393</v>
      </c>
      <c r="O17">
        <v>0.0348</v>
      </c>
      <c r="P17">
        <v>-0.0841</v>
      </c>
      <c r="Q17">
        <v>-0.1418</v>
      </c>
      <c r="R17">
        <v>-0.0264</v>
      </c>
      <c r="S17">
        <v>0.91931143</v>
      </c>
      <c r="T17">
        <v>0.867777347</v>
      </c>
      <c r="U17">
        <v>0.973905931</v>
      </c>
      <c r="V17" t="s">
        <v>328</v>
      </c>
      <c r="W17" t="s">
        <v>220</v>
      </c>
      <c r="X17" t="s">
        <v>220</v>
      </c>
    </row>
    <row r="18" spans="1:24" ht="12.75">
      <c r="A18" t="s">
        <v>337</v>
      </c>
      <c r="B18" t="s">
        <v>284</v>
      </c>
      <c r="C18">
        <v>17367</v>
      </c>
      <c r="D18">
        <v>82304</v>
      </c>
      <c r="E18">
        <v>0.211642787</v>
      </c>
      <c r="F18">
        <v>0.199893579</v>
      </c>
      <c r="G18">
        <v>0.224082583</v>
      </c>
      <c r="H18" s="71">
        <v>6.93E-07</v>
      </c>
      <c r="I18">
        <v>0.211010401</v>
      </c>
      <c r="J18">
        <v>0.001422254</v>
      </c>
      <c r="K18" t="s">
        <v>220</v>
      </c>
      <c r="L18" t="s">
        <v>220</v>
      </c>
      <c r="M18" t="s">
        <v>220</v>
      </c>
      <c r="N18" t="s">
        <v>220</v>
      </c>
      <c r="O18" t="s">
        <v>220</v>
      </c>
      <c r="P18">
        <v>-0.1446</v>
      </c>
      <c r="Q18">
        <v>-0.2018</v>
      </c>
      <c r="R18">
        <v>-0.0875</v>
      </c>
      <c r="S18">
        <v>0.865337867</v>
      </c>
      <c r="T18">
        <v>0.817299212</v>
      </c>
      <c r="U18">
        <v>0.916200105</v>
      </c>
      <c r="V18" t="s">
        <v>328</v>
      </c>
      <c r="W18" t="s">
        <v>220</v>
      </c>
      <c r="X18" t="s">
        <v>220</v>
      </c>
    </row>
    <row r="19" spans="1:24" ht="12.75">
      <c r="A19" t="s">
        <v>337</v>
      </c>
      <c r="B19" t="s">
        <v>285</v>
      </c>
      <c r="C19">
        <v>18608</v>
      </c>
      <c r="D19">
        <v>83672</v>
      </c>
      <c r="E19">
        <v>0.222528379</v>
      </c>
      <c r="F19">
        <v>0.210186701</v>
      </c>
      <c r="G19">
        <v>0.235594732</v>
      </c>
      <c r="H19">
        <v>0.001172794</v>
      </c>
      <c r="I19">
        <v>0.222392198</v>
      </c>
      <c r="J19">
        <v>0.00143764</v>
      </c>
      <c r="K19" t="s">
        <v>220</v>
      </c>
      <c r="L19" t="s">
        <v>220</v>
      </c>
      <c r="M19" t="s">
        <v>220</v>
      </c>
      <c r="N19" t="s">
        <v>220</v>
      </c>
      <c r="O19" t="s">
        <v>220</v>
      </c>
      <c r="P19">
        <v>-0.0945</v>
      </c>
      <c r="Q19">
        <v>-0.1515</v>
      </c>
      <c r="R19">
        <v>-0.0374</v>
      </c>
      <c r="S19">
        <v>0.909845477</v>
      </c>
      <c r="T19">
        <v>0.859384406</v>
      </c>
      <c r="U19">
        <v>0.963269505</v>
      </c>
      <c r="V19" t="s">
        <v>328</v>
      </c>
      <c r="W19" t="s">
        <v>220</v>
      </c>
      <c r="X19" t="s">
        <v>220</v>
      </c>
    </row>
    <row r="20" spans="1:24" ht="12.75">
      <c r="A20" t="s">
        <v>337</v>
      </c>
      <c r="B20" t="s">
        <v>286</v>
      </c>
      <c r="C20">
        <v>17597</v>
      </c>
      <c r="D20">
        <v>81340</v>
      </c>
      <c r="E20">
        <v>0.218506031</v>
      </c>
      <c r="F20">
        <v>0.206274862</v>
      </c>
      <c r="G20">
        <v>0.231462452</v>
      </c>
      <c r="H20">
        <v>0.0001254</v>
      </c>
      <c r="I20">
        <v>0.216338825</v>
      </c>
      <c r="J20">
        <v>0.001443708</v>
      </c>
      <c r="K20" t="s">
        <v>220</v>
      </c>
      <c r="L20" t="s">
        <v>220</v>
      </c>
      <c r="M20" t="s">
        <v>220</v>
      </c>
      <c r="N20" t="s">
        <v>220</v>
      </c>
      <c r="O20" t="s">
        <v>220</v>
      </c>
      <c r="P20">
        <v>-0.1127</v>
      </c>
      <c r="Q20">
        <v>-0.1703</v>
      </c>
      <c r="R20">
        <v>-0.0551</v>
      </c>
      <c r="S20">
        <v>0.893399415</v>
      </c>
      <c r="T20">
        <v>0.843390183</v>
      </c>
      <c r="U20">
        <v>0.946373969</v>
      </c>
      <c r="V20" t="s">
        <v>328</v>
      </c>
      <c r="W20" t="s">
        <v>220</v>
      </c>
      <c r="X20" t="s">
        <v>220</v>
      </c>
    </row>
    <row r="21" spans="1:24" ht="12.75">
      <c r="A21" t="s">
        <v>337</v>
      </c>
      <c r="B21" t="s">
        <v>331</v>
      </c>
      <c r="C21">
        <v>17786</v>
      </c>
      <c r="D21">
        <v>84134</v>
      </c>
      <c r="E21">
        <v>0.210257083</v>
      </c>
      <c r="F21">
        <v>0.198316075</v>
      </c>
      <c r="G21">
        <v>0.222917082</v>
      </c>
      <c r="H21" s="71">
        <v>4.01E-07</v>
      </c>
      <c r="I21">
        <v>0.211400861</v>
      </c>
      <c r="J21">
        <v>0.001407654</v>
      </c>
      <c r="K21" t="s">
        <v>220</v>
      </c>
      <c r="L21" t="s">
        <v>220</v>
      </c>
      <c r="M21" t="s">
        <v>220</v>
      </c>
      <c r="N21" t="s">
        <v>220</v>
      </c>
      <c r="O21" t="s">
        <v>220</v>
      </c>
      <c r="P21">
        <v>-0.1512</v>
      </c>
      <c r="Q21">
        <v>-0.2097</v>
      </c>
      <c r="R21">
        <v>-0.0927</v>
      </c>
      <c r="S21">
        <v>0.859672175</v>
      </c>
      <c r="T21">
        <v>0.810849315</v>
      </c>
      <c r="U21">
        <v>0.911434757</v>
      </c>
      <c r="V21" t="s">
        <v>328</v>
      </c>
      <c r="W21" t="s">
        <v>220</v>
      </c>
      <c r="X21" t="s">
        <v>220</v>
      </c>
    </row>
    <row r="22" spans="1:24" ht="12.75">
      <c r="A22" t="s">
        <v>337</v>
      </c>
      <c r="B22" t="s">
        <v>332</v>
      </c>
      <c r="C22">
        <v>40695</v>
      </c>
      <c r="D22">
        <v>134028</v>
      </c>
      <c r="E22">
        <v>0.298662809</v>
      </c>
      <c r="F22">
        <v>0.282473922</v>
      </c>
      <c r="G22">
        <v>0.3157795</v>
      </c>
      <c r="H22" s="71">
        <v>2.12E-12</v>
      </c>
      <c r="I22">
        <v>0.303630585</v>
      </c>
      <c r="J22">
        <v>0.001256015</v>
      </c>
      <c r="K22" t="s">
        <v>339</v>
      </c>
      <c r="L22" s="71">
        <v>1.49E-27</v>
      </c>
      <c r="M22">
        <v>-0.7275</v>
      </c>
      <c r="N22">
        <v>-0.8586</v>
      </c>
      <c r="O22">
        <v>-0.5964</v>
      </c>
      <c r="P22">
        <v>0.1998</v>
      </c>
      <c r="Q22">
        <v>0.1441</v>
      </c>
      <c r="R22">
        <v>0.2555</v>
      </c>
      <c r="S22">
        <v>1.221134164</v>
      </c>
      <c r="T22">
        <v>1.154943118</v>
      </c>
      <c r="U22">
        <v>1.291118691</v>
      </c>
      <c r="V22" t="s">
        <v>328</v>
      </c>
      <c r="W22" t="s">
        <v>328</v>
      </c>
      <c r="X22" t="s">
        <v>220</v>
      </c>
    </row>
    <row r="23" spans="1:24" ht="12.75">
      <c r="A23" t="s">
        <v>337</v>
      </c>
      <c r="B23" t="s">
        <v>289</v>
      </c>
      <c r="C23">
        <v>35650</v>
      </c>
      <c r="D23">
        <v>133100</v>
      </c>
      <c r="E23">
        <v>0.258230768</v>
      </c>
      <c r="F23">
        <v>0.244110969</v>
      </c>
      <c r="G23">
        <v>0.273167279</v>
      </c>
      <c r="H23">
        <v>0.058316395</v>
      </c>
      <c r="I23">
        <v>0.267843727</v>
      </c>
      <c r="J23">
        <v>0.001213818</v>
      </c>
      <c r="K23" t="s">
        <v>220</v>
      </c>
      <c r="L23" t="s">
        <v>220</v>
      </c>
      <c r="M23" t="s">
        <v>220</v>
      </c>
      <c r="N23" t="s">
        <v>220</v>
      </c>
      <c r="O23" t="s">
        <v>220</v>
      </c>
      <c r="P23">
        <v>0.0543</v>
      </c>
      <c r="Q23">
        <v>-0.0019</v>
      </c>
      <c r="R23">
        <v>0.1105</v>
      </c>
      <c r="S23">
        <v>1.055820821</v>
      </c>
      <c r="T23">
        <v>0.998089603</v>
      </c>
      <c r="U23">
        <v>1.116891312</v>
      </c>
      <c r="V23" t="s">
        <v>220</v>
      </c>
      <c r="W23" t="s">
        <v>220</v>
      </c>
      <c r="X23" t="s">
        <v>220</v>
      </c>
    </row>
    <row r="24" spans="1:24" ht="12.75">
      <c r="A24" t="s">
        <v>337</v>
      </c>
      <c r="B24" t="s">
        <v>290</v>
      </c>
      <c r="C24">
        <v>34644</v>
      </c>
      <c r="D24">
        <v>132572</v>
      </c>
      <c r="E24">
        <v>0.252107062</v>
      </c>
      <c r="F24">
        <v>0.238262416</v>
      </c>
      <c r="G24">
        <v>0.266756176</v>
      </c>
      <c r="H24">
        <v>0.29275602</v>
      </c>
      <c r="I24">
        <v>0.26132215</v>
      </c>
      <c r="J24">
        <v>0.001206673</v>
      </c>
      <c r="K24" t="s">
        <v>220</v>
      </c>
      <c r="L24" t="s">
        <v>220</v>
      </c>
      <c r="M24" t="s">
        <v>220</v>
      </c>
      <c r="N24" t="s">
        <v>220</v>
      </c>
      <c r="O24" t="s">
        <v>220</v>
      </c>
      <c r="P24">
        <v>0.0303</v>
      </c>
      <c r="Q24">
        <v>-0.0262</v>
      </c>
      <c r="R24">
        <v>0.0868</v>
      </c>
      <c r="S24">
        <v>1.030783</v>
      </c>
      <c r="T24">
        <v>0.974176786</v>
      </c>
      <c r="U24">
        <v>1.090678416</v>
      </c>
      <c r="V24" t="s">
        <v>220</v>
      </c>
      <c r="W24" t="s">
        <v>220</v>
      </c>
      <c r="X24" t="s">
        <v>220</v>
      </c>
    </row>
    <row r="25" spans="1:24" ht="12.75">
      <c r="A25" t="s">
        <v>337</v>
      </c>
      <c r="B25" t="s">
        <v>291</v>
      </c>
      <c r="C25">
        <v>30752</v>
      </c>
      <c r="D25">
        <v>130377</v>
      </c>
      <c r="E25">
        <v>0.231840912</v>
      </c>
      <c r="F25">
        <v>0.218990521</v>
      </c>
      <c r="G25">
        <v>0.245445365</v>
      </c>
      <c r="H25">
        <v>0.066015975</v>
      </c>
      <c r="I25">
        <v>0.235869824</v>
      </c>
      <c r="J25">
        <v>0.001175762</v>
      </c>
      <c r="K25" t="s">
        <v>220</v>
      </c>
      <c r="L25" t="s">
        <v>220</v>
      </c>
      <c r="M25" t="s">
        <v>220</v>
      </c>
      <c r="N25" t="s">
        <v>220</v>
      </c>
      <c r="O25" t="s">
        <v>220</v>
      </c>
      <c r="P25">
        <v>-0.0535</v>
      </c>
      <c r="Q25">
        <v>-0.1105</v>
      </c>
      <c r="R25">
        <v>0.0035</v>
      </c>
      <c r="S25">
        <v>0.947921365</v>
      </c>
      <c r="T25">
        <v>0.895380337</v>
      </c>
      <c r="U25">
        <v>1.003545507</v>
      </c>
      <c r="V25" t="s">
        <v>220</v>
      </c>
      <c r="W25" t="s">
        <v>220</v>
      </c>
      <c r="X25" t="s">
        <v>220</v>
      </c>
    </row>
    <row r="26" spans="1:24" ht="12.75">
      <c r="A26" t="s">
        <v>337</v>
      </c>
      <c r="B26" t="s">
        <v>334</v>
      </c>
      <c r="C26">
        <v>28394</v>
      </c>
      <c r="D26">
        <v>130017</v>
      </c>
      <c r="E26">
        <v>0.219081175</v>
      </c>
      <c r="F26">
        <v>0.206901505</v>
      </c>
      <c r="G26">
        <v>0.231977825</v>
      </c>
      <c r="H26">
        <v>0.0001617</v>
      </c>
      <c r="I26">
        <v>0.218386826</v>
      </c>
      <c r="J26">
        <v>0.001145801</v>
      </c>
      <c r="K26" t="s">
        <v>220</v>
      </c>
      <c r="L26" t="s">
        <v>220</v>
      </c>
      <c r="M26" t="s">
        <v>220</v>
      </c>
      <c r="N26" t="s">
        <v>220</v>
      </c>
      <c r="O26" t="s">
        <v>220</v>
      </c>
      <c r="P26">
        <v>-0.1101</v>
      </c>
      <c r="Q26">
        <v>-0.1673</v>
      </c>
      <c r="R26">
        <v>-0.0529</v>
      </c>
      <c r="S26">
        <v>0.895750991</v>
      </c>
      <c r="T26">
        <v>0.84595232</v>
      </c>
      <c r="U26">
        <v>0.948481159</v>
      </c>
      <c r="V26" t="s">
        <v>328</v>
      </c>
      <c r="W26" t="s">
        <v>220</v>
      </c>
      <c r="X26" t="s">
        <v>220</v>
      </c>
    </row>
    <row r="27" spans="1:24" ht="12.75">
      <c r="A27" t="s">
        <v>337</v>
      </c>
      <c r="B27" t="s">
        <v>335</v>
      </c>
      <c r="C27">
        <v>263692</v>
      </c>
      <c r="D27">
        <v>1084188</v>
      </c>
      <c r="E27">
        <v>0.244578211</v>
      </c>
      <c r="F27" t="s">
        <v>220</v>
      </c>
      <c r="G27" t="s">
        <v>220</v>
      </c>
      <c r="H27" t="s">
        <v>220</v>
      </c>
      <c r="I27">
        <v>0.243216121</v>
      </c>
      <c r="J27">
        <v>0.000412031</v>
      </c>
      <c r="K27" t="s">
        <v>340</v>
      </c>
      <c r="L27">
        <v>0.637866572</v>
      </c>
      <c r="M27">
        <v>-0.0448</v>
      </c>
      <c r="N27">
        <v>-0.2315</v>
      </c>
      <c r="O27">
        <v>0.1418</v>
      </c>
      <c r="P27" t="s">
        <v>220</v>
      </c>
      <c r="Q27" t="s">
        <v>220</v>
      </c>
      <c r="R27" t="s">
        <v>220</v>
      </c>
      <c r="S27" t="s">
        <v>220</v>
      </c>
      <c r="T27" t="s">
        <v>220</v>
      </c>
      <c r="U27" t="s">
        <v>220</v>
      </c>
      <c r="V27" t="s">
        <v>220</v>
      </c>
      <c r="W27" t="s">
        <v>220</v>
      </c>
      <c r="X27" t="s">
        <v>220</v>
      </c>
    </row>
    <row r="28" ht="12.75">
      <c r="J28"/>
    </row>
    <row r="29" ht="12.75">
      <c r="J29"/>
    </row>
    <row r="30" ht="12.75">
      <c r="J30"/>
    </row>
    <row r="31" ht="12.75">
      <c r="J31"/>
    </row>
    <row r="32" ht="12.75">
      <c r="J32"/>
    </row>
    <row r="33" ht="12.75">
      <c r="J33"/>
    </row>
    <row r="34" ht="12.75">
      <c r="J34"/>
    </row>
    <row r="35" ht="12.75">
      <c r="J35"/>
    </row>
    <row r="36" ht="12.75">
      <c r="J36"/>
    </row>
    <row r="37" ht="12.75">
      <c r="J37"/>
    </row>
    <row r="38" ht="12.75">
      <c r="J38"/>
    </row>
    <row r="39" ht="12.75">
      <c r="J39"/>
    </row>
    <row r="40" ht="12.75">
      <c r="J40"/>
    </row>
    <row r="41" ht="12.75">
      <c r="J41"/>
    </row>
    <row r="42" ht="12.75">
      <c r="J42"/>
    </row>
    <row r="43" ht="12.75">
      <c r="J43"/>
    </row>
    <row r="44" ht="12.75">
      <c r="J44"/>
    </row>
    <row r="45" ht="12.75">
      <c r="J45"/>
    </row>
    <row r="46" ht="12.75">
      <c r="J46"/>
    </row>
    <row r="47" ht="12.75">
      <c r="J47"/>
    </row>
    <row r="48" ht="12.75">
      <c r="J48"/>
    </row>
    <row r="49" ht="12.75">
      <c r="J49"/>
    </row>
    <row r="50" ht="12.75">
      <c r="J50"/>
    </row>
    <row r="51" ht="12.75">
      <c r="J51"/>
    </row>
    <row r="52" ht="12.75">
      <c r="J52"/>
    </row>
    <row r="53" ht="12.75">
      <c r="J53"/>
    </row>
    <row r="54" ht="12.75">
      <c r="J54"/>
    </row>
    <row r="55" ht="12.75">
      <c r="J55"/>
    </row>
    <row r="56" ht="12.75">
      <c r="J56"/>
    </row>
    <row r="57" ht="12.75">
      <c r="J57"/>
    </row>
    <row r="58" spans="8:10" ht="12.75">
      <c r="H58" s="71"/>
      <c r="J58"/>
    </row>
    <row r="59" ht="12.75">
      <c r="J59"/>
    </row>
    <row r="60" ht="12.75">
      <c r="J60"/>
    </row>
    <row r="61" ht="12.75">
      <c r="J61"/>
    </row>
    <row r="62" ht="12.75">
      <c r="J62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elaineb</dc:creator>
  <cp:keywords/>
  <dc:description/>
  <cp:lastModifiedBy>shelley mangiacotti</cp:lastModifiedBy>
  <cp:lastPrinted>2009-04-02T14:54:36Z</cp:lastPrinted>
  <dcterms:created xsi:type="dcterms:W3CDTF">2006-01-23T20:42:54Z</dcterms:created>
  <dcterms:modified xsi:type="dcterms:W3CDTF">2009-10-09T14:05:52Z</dcterms:modified>
  <cp:category/>
  <cp:version/>
  <cp:contentType/>
  <cp:contentStatus/>
</cp:coreProperties>
</file>