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0560" windowHeight="10575" tabRatio="773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<sst xmlns="http://schemas.openxmlformats.org/spreadsheetml/2006/main" count="1219" uniqueCount="353">
  <si>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</si>
  <si>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</si>
  <si>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</si>
  <si>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</si>
  <si>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</si>
  <si>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</si>
  <si>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</si>
  <si>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</si>
  <si>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</si>
  <si>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</si>
  <si>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</si>
  <si>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</si>
  <si>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</si>
  <si>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</si>
  <si>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</si>
  <si>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</si>
  <si>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</si>
  <si>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</si>
  <si>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</si>
  <si>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</si>
  <si>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</si>
  <si>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</si>
  <si>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</si>
  <si>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</si>
  <si>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</si>
  <si>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</si>
  <si>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</si>
  <si>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</si>
  <si>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</si>
  <si>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</si>
  <si>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</si>
  <si>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</si>
  <si>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</si>
  <si>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</si>
  <si>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</si>
  <si>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</si>
  <si>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</si>
  <si>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</si>
  <si>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</si>
  <si>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</si>
  <si>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</si>
  <si>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</si>
  <si>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</si>
  <si>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</si>
  <si>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</si>
  <si>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</si>
  <si>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</si>
  <si>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</si>
  <si>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</si>
  <si>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</si>
  <si>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</si>
  <si>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</si>
  <si>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</si>
  <si>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</si>
  <si>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</si>
  <si>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</si>
  <si>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</si>
  <si>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</si>
  <si>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</si>
  <si>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</si>
  <si>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</si>
  <si>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</si>
  <si>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</si>
  <si>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</si>
  <si>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</si>
  <si>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</si>
  <si>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</si>
  <si>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</si>
  <si>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</si>
  <si>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</si>
  <si>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</si>
  <si>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</si>
  <si>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</si>
  <si>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</si>
  <si>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</si>
  <si>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</si>
  <si>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</si>
  <si>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</si>
  <si>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</si>
  <si>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</si>
  <si>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</si>
  <si>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</si>
  <si>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</si>
  <si>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</si>
  <si>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</si>
  <si>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</si>
  <si>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</si>
  <si>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</si>
  <si>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</si>
  <si>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</si>
  <si>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</si>
  <si>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</si>
  <si>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</si>
  <si>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</si>
  <si>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</si>
  <si>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</si>
  <si>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</si>
  <si>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</si>
  <si>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</si>
  <si>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</si>
  <si>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</si>
  <si>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</si>
  <si>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</si>
  <si>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</si>
  <si>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</si>
  <si>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</si>
  <si>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</si>
  <si>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</si>
  <si>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</si>
  <si>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</si>
  <si>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T1_adj_rate</t>
  </si>
  <si>
    <t>T1prob</t>
  </si>
  <si>
    <t>T1_crd_rate</t>
  </si>
  <si>
    <t>T2count</t>
  </si>
  <si>
    <t>T2pop</t>
  </si>
  <si>
    <t>T2_adj_rate</t>
  </si>
  <si>
    <t>T2prob</t>
  </si>
  <si>
    <t>T2_crd_rate</t>
  </si>
  <si>
    <t>T1T2prob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</si>
  <si>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</si>
  <si>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</si>
  <si>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</si>
  <si>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</si>
  <si>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</si>
  <si>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</si>
  <si>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</si>
  <si>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</si>
  <si>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</si>
  <si>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</si>
  <si>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</si>
  <si>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</si>
  <si>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</si>
  <si>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</si>
  <si>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</si>
  <si>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</si>
  <si>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Observed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</si>
  <si>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</si>
  <si>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</si>
  <si>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</si>
  <si>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</si>
  <si>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</si>
  <si>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</si>
  <si>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</si>
  <si>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</si>
  <si>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</si>
  <si>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</si>
  <si>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</si>
  <si>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</si>
  <si>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</si>
  <si>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</si>
  <si>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</si>
  <si>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</si>
  <si>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</si>
  <si>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</si>
  <si>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</si>
  <si>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</si>
  <si>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</si>
  <si>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</si>
  <si>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</si>
  <si>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</si>
  <si>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</si>
  <si>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</si>
  <si>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</si>
  <si>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</si>
  <si>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</si>
  <si>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</si>
  <si>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</si>
  <si>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</si>
  <si>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</si>
  <si>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T1_Lci_adj</t>
  </si>
  <si>
    <t>T1_Uci_adj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</si>
  <si>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</si>
  <si>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</si>
  <si>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</si>
  <si>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</si>
  <si>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</si>
  <si>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</si>
  <si>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</si>
  <si>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T2_Lci_adj</t>
  </si>
  <si>
    <t>T2_Uci_adj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</si>
  <si>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</si>
  <si>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</si>
  <si>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</si>
  <si>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</si>
  <si>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</si>
  <si>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</si>
  <si>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</si>
  <si>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T1T2_estimate</t>
  </si>
  <si>
    <t>T1T2_Lci_est</t>
  </si>
  <si>
    <t>T1T2_Uci_est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</si>
  <si>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</si>
  <si>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</si>
  <si>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</si>
  <si>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</si>
  <si>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</si>
  <si>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</si>
  <si>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</si>
  <si>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</si>
  <si>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</si>
  <si>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</si>
  <si>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</si>
  <si>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</si>
  <si>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</si>
  <si>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</si>
  <si>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</si>
  <si>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</si>
  <si>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</si>
  <si>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</si>
  <si>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</si>
  <si>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</si>
  <si>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</si>
  <si>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</si>
  <si>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</si>
  <si>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</si>
  <si>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</si>
  <si>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</si>
  <si>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</si>
  <si>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</si>
  <si>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</si>
  <si>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</si>
  <si>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Manitoba </t>
  </si>
  <si>
    <t xml:space="preserve"> </t>
  </si>
  <si>
    <t>SE Central</t>
  </si>
  <si>
    <t>SE Western</t>
  </si>
  <si>
    <t>CE Altona</t>
  </si>
  <si>
    <t>CE Louise/Pembina</t>
  </si>
  <si>
    <t xml:space="preserve">CE Morden/Winkler </t>
  </si>
  <si>
    <t>SE Northern</t>
  </si>
  <si>
    <t>BDN West</t>
  </si>
  <si>
    <t>NE Springfield</t>
  </si>
  <si>
    <t>NE Blue Water</t>
  </si>
  <si>
    <t>NE Northern Remote</t>
  </si>
  <si>
    <t>River Heights W</t>
  </si>
  <si>
    <t xml:space="preserve">BW Nelson House 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</si>
  <si>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</si>
  <si>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</si>
  <si>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</si>
  <si>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</si>
  <si>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</si>
  <si>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</si>
  <si>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</si>
  <si>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</si>
  <si>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</si>
  <si>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</si>
  <si>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</si>
  <si>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</si>
  <si>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</si>
  <si>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</si>
  <si>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</si>
  <si>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</si>
  <si>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</si>
  <si>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</si>
  <si>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</si>
  <si>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</si>
  <si>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</si>
  <si>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</si>
  <si>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</si>
  <si>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</si>
  <si>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</si>
  <si>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</si>
  <si>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</si>
  <si>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</si>
  <si>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</si>
  <si>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</si>
  <si>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</si>
  <si>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</si>
  <si>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</si>
  <si>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</si>
  <si>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</si>
  <si>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</si>
  <si>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</si>
  <si>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</si>
  <si>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*RHAs &amp; CAs testing @ .01</t>
  </si>
  <si>
    <t>*districts &amp; NCs testing @ .005</t>
  </si>
  <si>
    <t>MB Avg 1996/97-2000/01</t>
  </si>
  <si>
    <t>MB Avg 2001/02-2005/06</t>
  </si>
  <si>
    <t>1996/97-2000/01</t>
  </si>
  <si>
    <t xml:space="preserve"> 2001/02-2005/06</t>
  </si>
  <si>
    <t>Crude and Adjusted Prevalence of Personality Disorder, 1996/97-2000/01 and 2001/02-2005/06, age 10+</t>
  </si>
  <si>
    <t>s</t>
  </si>
  <si>
    <t>Personality</t>
  </si>
  <si>
    <t>Percent</t>
  </si>
  <si>
    <t>(%)</t>
  </si>
  <si>
    <t>Source: Manitoba Centre for Health Policy, 2009</t>
  </si>
  <si>
    <t>Rural South</t>
  </si>
  <si>
    <t>Income Quintile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</si>
  <si>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</si>
  <si>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</si>
  <si>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</si>
  <si>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</si>
  <si>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</si>
  <si>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</si>
  <si>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</si>
  <si>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</si>
  <si>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</si>
  <si>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</si>
  <si>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</si>
  <si>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linear trend rural T1</t>
  </si>
  <si>
    <t>linear trend rural T2</t>
  </si>
  <si>
    <t>compare rural trends over time</t>
  </si>
  <si>
    <t>linear trend urban T1</t>
  </si>
  <si>
    <t>linear trend urban T2</t>
  </si>
  <si>
    <t>compare urban trends over time</t>
  </si>
  <si>
    <t>pers dis</t>
  </si>
  <si>
    <t>count</t>
  </si>
  <si>
    <t>pop</t>
  </si>
  <si>
    <t>prob</t>
  </si>
  <si>
    <t>crude</t>
  </si>
  <si>
    <t>Crude and Adjusted Prevalence of Personality Disorder by Income Quintile, 1996/97-2000/01 and 2001/02-2005/06, age 10+</t>
  </si>
  <si>
    <t>time</t>
  </si>
  <si>
    <t>income</t>
  </si>
  <si>
    <t>adj_rate</t>
  </si>
  <si>
    <t>Lci_adj</t>
  </si>
  <si>
    <t>Uci_adj</t>
  </si>
  <si>
    <t>crd_rate</t>
  </si>
  <si>
    <t>std_error</t>
  </si>
  <si>
    <t>income_trend</t>
  </si>
  <si>
    <t>prob_trend</t>
  </si>
  <si>
    <t>est_trend</t>
  </si>
  <si>
    <t>Lci_est_trend</t>
  </si>
  <si>
    <t>Uci_est_trend</t>
  </si>
  <si>
    <t>Estimate</t>
  </si>
  <si>
    <t>Lci_est</t>
  </si>
  <si>
    <t>Uci_est</t>
  </si>
  <si>
    <t>rate_ratio</t>
  </si>
  <si>
    <t>Lci_ratio</t>
  </si>
  <si>
    <t>Uci_ratio</t>
  </si>
  <si>
    <t>sign</t>
  </si>
  <si>
    <t>trendsign</t>
  </si>
  <si>
    <t>suppress</t>
  </si>
  <si>
    <t>NF</t>
  </si>
  <si>
    <t>*</t>
  </si>
  <si>
    <t>R1</t>
  </si>
  <si>
    <t>Linear Trend For Rural Time 1</t>
  </si>
  <si>
    <t>R5</t>
  </si>
  <si>
    <t>U1</t>
  </si>
  <si>
    <t>Linear Trend For Urban Time 1</t>
  </si>
  <si>
    <t>U5</t>
  </si>
  <si>
    <t>Z</t>
  </si>
  <si>
    <t>Compare Rural Trends Overtime</t>
  </si>
  <si>
    <t>2001/02-2005/06</t>
  </si>
  <si>
    <t>Linear Trend For Rural Time 2</t>
  </si>
  <si>
    <t>Linear Trend For Urban Time 2</t>
  </si>
  <si>
    <t>Compare Urban Trends Overtime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</si>
  <si>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</si>
  <si>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</si>
  <si>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</si>
  <si>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</si>
  <si>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</si>
  <si>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</si>
  <si>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CRUDE</t>
  </si>
  <si>
    <t>ADJUSTED 
Percent (%)</t>
  </si>
  <si>
    <t>Appendix Table 2.29: Personality Disorders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</si>
</sst>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%"/>
    <numFmt numFmtId="167" formatCode="0.00000"/>
    <numFmt numFmtId="168" formatCode="0.0000000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b/>
      <sz val="7"/>
      <color indexed="8"/>
      <name val="Univers 45 Light"/>
      <family val="0"/>
    </font>
    <font>
      <b/>
      <sz val="10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11" fontId="0" fillId="0" borderId="0" xfId="0" applyNumberFormat="1" applyFill="1" applyAlignment="1">
      <alignment/>
    </xf>
    <xf numFmtId="10" fontId="4" fillId="0" borderId="0" xfId="59" applyNumberFormat="1" applyFont="1" applyAlignment="1">
      <alignment horizontal="center"/>
    </xf>
    <xf numFmtId="10" fontId="0" fillId="0" borderId="0" xfId="59" applyNumberFormat="1" applyFont="1" applyAlignment="1">
      <alignment/>
    </xf>
    <xf numFmtId="10" fontId="4" fillId="0" borderId="0" xfId="59" applyNumberFormat="1" applyFont="1" applyAlignment="1">
      <alignment/>
    </xf>
    <xf numFmtId="0" fontId="0" fillId="0" borderId="0" xfId="0" applyAlignment="1">
      <alignment horizontal="center"/>
    </xf>
    <xf numFmtId="9" fontId="4" fillId="0" borderId="0" xfId="59" applyFont="1" applyAlignment="1">
      <alignment horizontal="center"/>
    </xf>
    <xf numFmtId="166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4" fillId="0" borderId="0" xfId="59" applyNumberFormat="1" applyFont="1" applyAlignment="1">
      <alignment/>
    </xf>
    <xf numFmtId="167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1" fontId="0" fillId="0" borderId="0" xfId="0" applyNumberFormat="1" applyAlignment="1">
      <alignment/>
    </xf>
    <xf numFmtId="166" fontId="4" fillId="0" borderId="0" xfId="59" applyNumberFormat="1" applyFont="1" applyAlignment="1">
      <alignment/>
    </xf>
    <xf numFmtId="9" fontId="4" fillId="0" borderId="0" xfId="59" applyFont="1" applyAlignment="1">
      <alignment/>
    </xf>
    <xf numFmtId="9" fontId="4" fillId="0" borderId="0" xfId="59" applyFont="1" applyFill="1" applyAlignment="1">
      <alignment/>
    </xf>
    <xf numFmtId="9" fontId="0" fillId="0" borderId="0" xfId="59" applyFont="1" applyAlignment="1">
      <alignment/>
    </xf>
    <xf numFmtId="168" fontId="9" fillId="0" borderId="10" xfId="0" applyNumberFormat="1" applyFont="1" applyBorder="1" applyAlignment="1">
      <alignment horizontal="center" vertical="center" wrapText="1"/>
    </xf>
    <xf numFmtId="166" fontId="9" fillId="0" borderId="19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2" fontId="10" fillId="0" borderId="21" xfId="59" applyNumberFormat="1" applyFont="1" applyBorder="1" applyAlignment="1">
      <alignment horizontal="right" indent="1"/>
    </xf>
    <xf numFmtId="2" fontId="10" fillId="0" borderId="22" xfId="0" applyNumberFormat="1" applyFont="1" applyBorder="1" applyAlignment="1">
      <alignment horizontal="right" indent="1"/>
    </xf>
    <xf numFmtId="2" fontId="10" fillId="0" borderId="23" xfId="59" applyNumberFormat="1" applyFont="1" applyBorder="1" applyAlignment="1">
      <alignment horizontal="right" indent="1"/>
    </xf>
    <xf numFmtId="2" fontId="10" fillId="0" borderId="19" xfId="0" applyNumberFormat="1" applyFont="1" applyBorder="1" applyAlignment="1">
      <alignment horizontal="right" indent="1"/>
    </xf>
    <xf numFmtId="0" fontId="9" fillId="0" borderId="24" xfId="0" applyFont="1" applyBorder="1" applyAlignment="1">
      <alignment vertical="center"/>
    </xf>
    <xf numFmtId="2" fontId="10" fillId="0" borderId="25" xfId="59" applyNumberFormat="1" applyFont="1" applyBorder="1" applyAlignment="1">
      <alignment horizontal="right" indent="1"/>
    </xf>
    <xf numFmtId="2" fontId="10" fillId="0" borderId="26" xfId="0" applyNumberFormat="1" applyFont="1" applyBorder="1" applyAlignment="1">
      <alignment horizontal="right" inden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3" fontId="10" fillId="0" borderId="21" xfId="0" applyNumberFormat="1" applyFont="1" applyFill="1" applyBorder="1" applyAlignment="1" quotePrefix="1">
      <alignment horizontal="right" indent="1"/>
    </xf>
    <xf numFmtId="2" fontId="10" fillId="0" borderId="30" xfId="0" applyNumberFormat="1" applyFont="1" applyFill="1" applyBorder="1" applyAlignment="1" quotePrefix="1">
      <alignment horizontal="right" indent="1"/>
    </xf>
    <xf numFmtId="3" fontId="10" fillId="0" borderId="11" xfId="0" applyNumberFormat="1" applyFont="1" applyFill="1" applyBorder="1" applyAlignment="1" quotePrefix="1">
      <alignment horizontal="right" indent="1"/>
    </xf>
    <xf numFmtId="2" fontId="10" fillId="0" borderId="19" xfId="0" applyNumberFormat="1" applyFont="1" applyFill="1" applyBorder="1" applyAlignment="1">
      <alignment horizontal="right" indent="1"/>
    </xf>
    <xf numFmtId="3" fontId="10" fillId="0" borderId="23" xfId="0" applyNumberFormat="1" applyFont="1" applyFill="1" applyBorder="1" applyAlignment="1" quotePrefix="1">
      <alignment horizontal="right" indent="1"/>
    </xf>
    <xf numFmtId="3" fontId="10" fillId="33" borderId="23" xfId="0" applyNumberFormat="1" applyFont="1" applyFill="1" applyBorder="1" applyAlignment="1" quotePrefix="1">
      <alignment horizontal="right" indent="1"/>
    </xf>
    <xf numFmtId="2" fontId="10" fillId="33" borderId="30" xfId="0" applyNumberFormat="1" applyFont="1" applyFill="1" applyBorder="1" applyAlignment="1" quotePrefix="1">
      <alignment horizontal="right" indent="1"/>
    </xf>
    <xf numFmtId="3" fontId="10" fillId="33" borderId="11" xfId="0" applyNumberFormat="1" applyFont="1" applyFill="1" applyBorder="1" applyAlignment="1" quotePrefix="1">
      <alignment horizontal="right" indent="1"/>
    </xf>
    <xf numFmtId="2" fontId="10" fillId="33" borderId="19" xfId="0" applyNumberFormat="1" applyFont="1" applyFill="1" applyBorder="1" applyAlignment="1">
      <alignment horizontal="right" indent="1"/>
    </xf>
    <xf numFmtId="3" fontId="10" fillId="0" borderId="25" xfId="0" applyNumberFormat="1" applyFont="1" applyFill="1" applyBorder="1" applyAlignment="1" quotePrefix="1">
      <alignment horizontal="right" indent="1"/>
    </xf>
    <xf numFmtId="2" fontId="10" fillId="0" borderId="31" xfId="0" applyNumberFormat="1" applyFont="1" applyFill="1" applyBorder="1" applyAlignment="1" quotePrefix="1">
      <alignment horizontal="right" indent="1"/>
    </xf>
    <xf numFmtId="3" fontId="10" fillId="0" borderId="32" xfId="0" applyNumberFormat="1" applyFont="1" applyFill="1" applyBorder="1" applyAlignment="1" quotePrefix="1">
      <alignment horizontal="right" indent="1"/>
    </xf>
    <xf numFmtId="2" fontId="10" fillId="0" borderId="26" xfId="0" applyNumberFormat="1" applyFont="1" applyFill="1" applyBorder="1" applyAlignment="1">
      <alignment horizontal="right" indent="1"/>
    </xf>
    <xf numFmtId="2" fontId="10" fillId="0" borderId="32" xfId="0" applyNumberFormat="1" applyFont="1" applyFill="1" applyBorder="1" applyAlignment="1" quotePrefix="1">
      <alignment horizontal="righ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7" fontId="4" fillId="0" borderId="0" xfId="59" applyNumberFormat="1" applyFont="1" applyFill="1" applyAlignment="1">
      <alignment/>
    </xf>
    <xf numFmtId="11" fontId="4" fillId="0" borderId="0" xfId="59" applyNumberFormat="1" applyFont="1" applyFill="1" applyAlignment="1">
      <alignment/>
    </xf>
    <xf numFmtId="11" fontId="0" fillId="0" borderId="0" xfId="59" applyNumberFormat="1" applyFont="1" applyFill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wrapText="1"/>
    </xf>
    <xf numFmtId="2" fontId="9" fillId="0" borderId="29" xfId="0" applyNumberFormat="1" applyFont="1" applyBorder="1" applyAlignment="1">
      <alignment horizontal="center" wrapText="1"/>
    </xf>
    <xf numFmtId="2" fontId="9" fillId="0" borderId="16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10" fontId="4" fillId="0" borderId="0" xfId="59" applyNumberFormat="1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7575"/>
          <c:w val="0.9165"/>
          <c:h val="0.79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(1,t)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0.008792857</c:v>
                </c:pt>
                <c:pt idx="1">
                  <c:v>0.008792857</c:v>
                </c:pt>
                <c:pt idx="2">
                  <c:v>0.008792857</c:v>
                </c:pt>
                <c:pt idx="3">
                  <c:v>0.008792857</c:v>
                </c:pt>
                <c:pt idx="4">
                  <c:v>0.008792857</c:v>
                </c:pt>
                <c:pt idx="5">
                  <c:v>0.008792857</c:v>
                </c:pt>
                <c:pt idx="6">
                  <c:v>0.008792857</c:v>
                </c:pt>
                <c:pt idx="7">
                  <c:v>0.008792857</c:v>
                </c:pt>
                <c:pt idx="8">
                  <c:v>0.008792857</c:v>
                </c:pt>
                <c:pt idx="9">
                  <c:v>0.008792857</c:v>
                </c:pt>
                <c:pt idx="10">
                  <c:v>0.008792857</c:v>
                </c:pt>
                <c:pt idx="12">
                  <c:v>0.008792857</c:v>
                </c:pt>
                <c:pt idx="13">
                  <c:v>0.008792857</c:v>
                </c:pt>
                <c:pt idx="14">
                  <c:v>0.008792857</c:v>
                </c:pt>
                <c:pt idx="15">
                  <c:v>0.008792857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(1,t)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0.004054274</c:v>
                </c:pt>
                <c:pt idx="1">
                  <c:v>0.004877361</c:v>
                </c:pt>
                <c:pt idx="2">
                  <c:v>0.00548643</c:v>
                </c:pt>
                <c:pt idx="3">
                  <c:v>0.009757284</c:v>
                </c:pt>
                <c:pt idx="4">
                  <c:v>0.010448162</c:v>
                </c:pt>
                <c:pt idx="5">
                  <c:v>0.005764895</c:v>
                </c:pt>
                <c:pt idx="6">
                  <c:v>0.004500718</c:v>
                </c:pt>
                <c:pt idx="7">
                  <c:v>0.005801535</c:v>
                </c:pt>
                <c:pt idx="8">
                  <c:v>0.010022963</c:v>
                </c:pt>
                <c:pt idx="9">
                  <c:v>0.004959976</c:v>
                </c:pt>
                <c:pt idx="10">
                  <c:v>0.004487232</c:v>
                </c:pt>
                <c:pt idx="12">
                  <c:v>0.005060833</c:v>
                </c:pt>
                <c:pt idx="13">
                  <c:v>0.005505286</c:v>
                </c:pt>
                <c:pt idx="14">
                  <c:v>0.004834683</c:v>
                </c:pt>
                <c:pt idx="15">
                  <c:v>0.008792857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(1,t)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0.0040997</c:v>
                </c:pt>
                <c:pt idx="1">
                  <c:v>0.005035582</c:v>
                </c:pt>
                <c:pt idx="2">
                  <c:v>0.006109</c:v>
                </c:pt>
                <c:pt idx="3">
                  <c:v>0.008504074</c:v>
                </c:pt>
                <c:pt idx="4">
                  <c:v>0.009896444</c:v>
                </c:pt>
                <c:pt idx="5">
                  <c:v>0.004983719</c:v>
                </c:pt>
                <c:pt idx="6">
                  <c:v>0.00461353</c:v>
                </c:pt>
                <c:pt idx="7">
                  <c:v>0.008805881</c:v>
                </c:pt>
                <c:pt idx="8">
                  <c:v>0.007978678</c:v>
                </c:pt>
                <c:pt idx="9">
                  <c:v>0.004874751</c:v>
                </c:pt>
                <c:pt idx="10">
                  <c:v>0.005702672</c:v>
                </c:pt>
                <c:pt idx="12">
                  <c:v>0.005306724</c:v>
                </c:pt>
                <c:pt idx="13">
                  <c:v>0.006013509</c:v>
                </c:pt>
                <c:pt idx="14">
                  <c:v>0.005498427</c:v>
                </c:pt>
                <c:pt idx="15">
                  <c:v>0.008546928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(1,2)</c:v>
                </c:pt>
                <c:pt idx="1">
                  <c:v>Central (1,2)</c:v>
                </c:pt>
                <c:pt idx="2">
                  <c:v>Assiniboine (1,2)</c:v>
                </c:pt>
                <c:pt idx="3">
                  <c:v>Brandon</c:v>
                </c:pt>
                <c:pt idx="4">
                  <c:v>Winnipeg (1,2)</c:v>
                </c:pt>
                <c:pt idx="5">
                  <c:v>Interlake (1,2)</c:v>
                </c:pt>
                <c:pt idx="6">
                  <c:v>North Eastman (1,2)</c:v>
                </c:pt>
                <c:pt idx="7">
                  <c:v>Parkland (1,t)</c:v>
                </c:pt>
                <c:pt idx="8">
                  <c:v>Churchill</c:v>
                </c:pt>
                <c:pt idx="9">
                  <c:v>Nor-Man (1,2)</c:v>
                </c:pt>
                <c:pt idx="10">
                  <c:v>Burntwood (1,2,t)</c:v>
                </c:pt>
                <c:pt idx="12">
                  <c:v>Rural South (1,2)</c:v>
                </c:pt>
                <c:pt idx="13">
                  <c:v>Mid (1,2)</c:v>
                </c:pt>
                <c:pt idx="14">
                  <c:v>North (1,2)</c:v>
                </c:pt>
                <c:pt idx="15">
                  <c:v>Manitoba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0.008546928</c:v>
                </c:pt>
                <c:pt idx="1">
                  <c:v>0.008546928</c:v>
                </c:pt>
                <c:pt idx="2">
                  <c:v>0.008546928</c:v>
                </c:pt>
                <c:pt idx="3">
                  <c:v>0.008546928</c:v>
                </c:pt>
                <c:pt idx="4">
                  <c:v>0.008546928</c:v>
                </c:pt>
                <c:pt idx="5">
                  <c:v>0.008546928</c:v>
                </c:pt>
                <c:pt idx="6">
                  <c:v>0.008546928</c:v>
                </c:pt>
                <c:pt idx="7">
                  <c:v>0.008546928</c:v>
                </c:pt>
                <c:pt idx="8">
                  <c:v>0.008546928</c:v>
                </c:pt>
                <c:pt idx="9">
                  <c:v>0.008546928</c:v>
                </c:pt>
                <c:pt idx="10">
                  <c:v>0.008546928</c:v>
                </c:pt>
                <c:pt idx="12">
                  <c:v>0.008546928</c:v>
                </c:pt>
                <c:pt idx="13">
                  <c:v>0.008546928</c:v>
                </c:pt>
                <c:pt idx="14">
                  <c:v>0.008546928</c:v>
                </c:pt>
                <c:pt idx="15">
                  <c:v>0.008546928</c:v>
                </c:pt>
              </c:numCache>
            </c:numRef>
          </c:val>
        </c:ser>
        <c:gapWidth val="0"/>
        <c:axId val="38951407"/>
        <c:axId val="15018344"/>
      </c:barChart>
      <c:catAx>
        <c:axId val="389514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  <c:max val="0.02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38951407"/>
        <c:crosses val="max"/>
        <c:crossBetween val="between"/>
        <c:dispUnits/>
        <c:majorUnit val="0.005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4"/>
          <c:y val="0.0985"/>
          <c:w val="0.283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98675"/>
          <c:h val="0.95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(1,2)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(1)</c:v>
                </c:pt>
                <c:pt idx="7">
                  <c:v>CE Louise/Pembina (1)</c:v>
                </c:pt>
                <c:pt idx="8">
                  <c:v>CE Morden/Winkler  (1,2)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(1,t)</c:v>
                </c:pt>
                <c:pt idx="20">
                  <c:v>AS North 2 (1,t)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(1,2)</c:v>
                </c:pt>
                <c:pt idx="31">
                  <c:v>IL Northeast (2)</c:v>
                </c:pt>
                <c:pt idx="32">
                  <c:v>IL Southeast (2)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 (1,2)</c:v>
                </c:pt>
                <c:pt idx="37">
                  <c:v>NE Winnipeg River (1,t)</c:v>
                </c:pt>
                <c:pt idx="38">
                  <c:v>NE Brokenhead (2)</c:v>
                </c:pt>
                <c:pt idx="39">
                  <c:v>NE Blue Water (1,2)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 (1,t)</c:v>
                </c:pt>
                <c:pt idx="47">
                  <c:v>NM F Flon/Snow L/Cran (1,2)</c:v>
                </c:pt>
                <c:pt idx="48">
                  <c:v>NM The Pas/OCN/Kelsey (1,2)</c:v>
                </c:pt>
                <c:pt idx="49">
                  <c:v>NM Nor-Man Other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(t)</c:v>
                </c:pt>
                <c:pt idx="59">
                  <c:v>BW Island Lake (1,2)</c:v>
                </c:pt>
                <c:pt idx="60">
                  <c:v>BW Sha/York/Split/War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0.008792857</c:v>
                </c:pt>
                <c:pt idx="1">
                  <c:v>0.008792857</c:v>
                </c:pt>
                <c:pt idx="2">
                  <c:v>0.008792857</c:v>
                </c:pt>
                <c:pt idx="3">
                  <c:v>0.008792857</c:v>
                </c:pt>
                <c:pt idx="5">
                  <c:v>0.008792857</c:v>
                </c:pt>
                <c:pt idx="6">
                  <c:v>0.008792857</c:v>
                </c:pt>
                <c:pt idx="7">
                  <c:v>0.008792857</c:v>
                </c:pt>
                <c:pt idx="8">
                  <c:v>0.008792857</c:v>
                </c:pt>
                <c:pt idx="9">
                  <c:v>0.008792857</c:v>
                </c:pt>
                <c:pt idx="10">
                  <c:v>0.008792857</c:v>
                </c:pt>
                <c:pt idx="11">
                  <c:v>0.008792857</c:v>
                </c:pt>
                <c:pt idx="12">
                  <c:v>0.008792857</c:v>
                </c:pt>
                <c:pt idx="13">
                  <c:v>0.008792857</c:v>
                </c:pt>
                <c:pt idx="15">
                  <c:v>0.008792857</c:v>
                </c:pt>
                <c:pt idx="16">
                  <c:v>0.008792857</c:v>
                </c:pt>
                <c:pt idx="17">
                  <c:v>0.008792857</c:v>
                </c:pt>
                <c:pt idx="18">
                  <c:v>0.008792857</c:v>
                </c:pt>
                <c:pt idx="19">
                  <c:v>0.008792857</c:v>
                </c:pt>
                <c:pt idx="20">
                  <c:v>0.008792857</c:v>
                </c:pt>
                <c:pt idx="22">
                  <c:v>0.008792857</c:v>
                </c:pt>
                <c:pt idx="23">
                  <c:v>0.008792857</c:v>
                </c:pt>
                <c:pt idx="24">
                  <c:v>0.008792857</c:v>
                </c:pt>
                <c:pt idx="25">
                  <c:v>0.008792857</c:v>
                </c:pt>
                <c:pt idx="26">
                  <c:v>0.008792857</c:v>
                </c:pt>
                <c:pt idx="27">
                  <c:v>0.008792857</c:v>
                </c:pt>
                <c:pt idx="28">
                  <c:v>0.008792857</c:v>
                </c:pt>
                <c:pt idx="30">
                  <c:v>0.008792857</c:v>
                </c:pt>
                <c:pt idx="31">
                  <c:v>0.008792857</c:v>
                </c:pt>
                <c:pt idx="32">
                  <c:v>0.008792857</c:v>
                </c:pt>
                <c:pt idx="33">
                  <c:v>0.008792857</c:v>
                </c:pt>
                <c:pt idx="35">
                  <c:v>0.008792857</c:v>
                </c:pt>
                <c:pt idx="36">
                  <c:v>0.008792857</c:v>
                </c:pt>
                <c:pt idx="37">
                  <c:v>0.008792857</c:v>
                </c:pt>
                <c:pt idx="38">
                  <c:v>0.008792857</c:v>
                </c:pt>
                <c:pt idx="39">
                  <c:v>0.008792857</c:v>
                </c:pt>
                <c:pt idx="40">
                  <c:v>0.008792857</c:v>
                </c:pt>
                <c:pt idx="42">
                  <c:v>0.008792857</c:v>
                </c:pt>
                <c:pt idx="43">
                  <c:v>0.008792857</c:v>
                </c:pt>
                <c:pt idx="44">
                  <c:v>0.008792857</c:v>
                </c:pt>
                <c:pt idx="45">
                  <c:v>0.008792857</c:v>
                </c:pt>
                <c:pt idx="47">
                  <c:v>0.008792857</c:v>
                </c:pt>
                <c:pt idx="48">
                  <c:v>0.008792857</c:v>
                </c:pt>
                <c:pt idx="49">
                  <c:v>0.008792857</c:v>
                </c:pt>
                <c:pt idx="51">
                  <c:v>0.008792857</c:v>
                </c:pt>
                <c:pt idx="52">
                  <c:v>0.008792857</c:v>
                </c:pt>
                <c:pt idx="53">
                  <c:v>0.008792857</c:v>
                </c:pt>
                <c:pt idx="54">
                  <c:v>0.008792857</c:v>
                </c:pt>
                <c:pt idx="55">
                  <c:v>0.008792857</c:v>
                </c:pt>
                <c:pt idx="56">
                  <c:v>0.008792857</c:v>
                </c:pt>
                <c:pt idx="57">
                  <c:v>0.008792857</c:v>
                </c:pt>
                <c:pt idx="58">
                  <c:v>0.008792857</c:v>
                </c:pt>
                <c:pt idx="59">
                  <c:v>0.008792857</c:v>
                </c:pt>
                <c:pt idx="60">
                  <c:v>0.008792857</c:v>
                </c:pt>
                <c:pt idx="61">
                  <c:v>0.008792857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(1,2)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(1)</c:v>
                </c:pt>
                <c:pt idx="7">
                  <c:v>CE Louise/Pembina (1)</c:v>
                </c:pt>
                <c:pt idx="8">
                  <c:v>CE Morden/Winkler  (1,2)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(1,t)</c:v>
                </c:pt>
                <c:pt idx="20">
                  <c:v>AS North 2 (1,t)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(1,2)</c:v>
                </c:pt>
                <c:pt idx="31">
                  <c:v>IL Northeast (2)</c:v>
                </c:pt>
                <c:pt idx="32">
                  <c:v>IL Southeast (2)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 (1,2)</c:v>
                </c:pt>
                <c:pt idx="37">
                  <c:v>NE Winnipeg River (1,t)</c:v>
                </c:pt>
                <c:pt idx="38">
                  <c:v>NE Brokenhead (2)</c:v>
                </c:pt>
                <c:pt idx="39">
                  <c:v>NE Blue Water (1,2)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 (1,t)</c:v>
                </c:pt>
                <c:pt idx="47">
                  <c:v>NM F Flon/Snow L/Cran (1,2)</c:v>
                </c:pt>
                <c:pt idx="48">
                  <c:v>NM The Pas/OCN/Kelsey (1,2)</c:v>
                </c:pt>
                <c:pt idx="49">
                  <c:v>NM Nor-Man Other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(t)</c:v>
                </c:pt>
                <c:pt idx="59">
                  <c:v>BW Island Lake (1,2)</c:v>
                </c:pt>
                <c:pt idx="60">
                  <c:v>BW Sha/York/Split/War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0.004292861</c:v>
                </c:pt>
                <c:pt idx="1">
                  <c:v>0.004093813</c:v>
                </c:pt>
                <c:pt idx="2">
                  <c:v>0.003464557</c:v>
                </c:pt>
                <c:pt idx="3">
                  <c:v>0.003875124</c:v>
                </c:pt>
                <c:pt idx="5">
                  <c:v>0.002435244</c:v>
                </c:pt>
                <c:pt idx="6">
                  <c:v>0.004283403</c:v>
                </c:pt>
                <c:pt idx="7">
                  <c:v>0.00438163</c:v>
                </c:pt>
                <c:pt idx="8">
                  <c:v>0.004566724</c:v>
                </c:pt>
                <c:pt idx="9">
                  <c:v>0.00337072</c:v>
                </c:pt>
                <c:pt idx="10">
                  <c:v>0.003760742</c:v>
                </c:pt>
                <c:pt idx="11">
                  <c:v>0.008202708</c:v>
                </c:pt>
                <c:pt idx="12">
                  <c:v>0.006214488</c:v>
                </c:pt>
                <c:pt idx="13">
                  <c:v>0.005944222</c:v>
                </c:pt>
                <c:pt idx="15">
                  <c:v>0.005824893</c:v>
                </c:pt>
                <c:pt idx="16">
                  <c:v>0.006647505</c:v>
                </c:pt>
                <c:pt idx="17">
                  <c:v>0.00432087</c:v>
                </c:pt>
                <c:pt idx="18">
                  <c:v>0.005710151</c:v>
                </c:pt>
                <c:pt idx="19">
                  <c:v>0.004712174</c:v>
                </c:pt>
                <c:pt idx="20">
                  <c:v>0.005219785</c:v>
                </c:pt>
                <c:pt idx="22">
                  <c:v>0.003767692</c:v>
                </c:pt>
                <c:pt idx="23">
                  <c:v>0.006293587</c:v>
                </c:pt>
                <c:pt idx="24">
                  <c:v>0.007597573</c:v>
                </c:pt>
                <c:pt idx="25">
                  <c:v>0.006130118</c:v>
                </c:pt>
                <c:pt idx="26">
                  <c:v>0.008240981</c:v>
                </c:pt>
                <c:pt idx="27">
                  <c:v>0.010221977</c:v>
                </c:pt>
                <c:pt idx="28">
                  <c:v>0.019188128</c:v>
                </c:pt>
                <c:pt idx="30">
                  <c:v>0.004496375</c:v>
                </c:pt>
                <c:pt idx="31">
                  <c:v>0.006307175</c:v>
                </c:pt>
                <c:pt idx="32">
                  <c:v>0.006538021</c:v>
                </c:pt>
                <c:pt idx="33">
                  <c:v>0.003925976</c:v>
                </c:pt>
                <c:pt idx="35">
                  <c:v>0.002643058</c:v>
                </c:pt>
                <c:pt idx="36">
                  <c:v>0.004378867</c:v>
                </c:pt>
                <c:pt idx="37">
                  <c:v>0.002497195</c:v>
                </c:pt>
                <c:pt idx="38">
                  <c:v>0.00525011</c:v>
                </c:pt>
                <c:pt idx="39">
                  <c:v>0.00422974</c:v>
                </c:pt>
                <c:pt idx="40">
                  <c:v>0.008949839</c:v>
                </c:pt>
                <c:pt idx="42">
                  <c:v>0.003379419</c:v>
                </c:pt>
                <c:pt idx="43">
                  <c:v>0.005038019</c:v>
                </c:pt>
                <c:pt idx="44">
                  <c:v>0.007183763</c:v>
                </c:pt>
                <c:pt idx="45">
                  <c:v>0.005479669</c:v>
                </c:pt>
                <c:pt idx="47">
                  <c:v>0.004550167</c:v>
                </c:pt>
                <c:pt idx="48">
                  <c:v>0.005176729</c:v>
                </c:pt>
                <c:pt idx="49">
                  <c:v>0.004847121</c:v>
                </c:pt>
                <c:pt idx="51">
                  <c:v>0.004873633</c:v>
                </c:pt>
                <c:pt idx="52">
                  <c:v>0</c:v>
                </c:pt>
                <c:pt idx="53">
                  <c:v>0.003895758</c:v>
                </c:pt>
                <c:pt idx="54">
                  <c:v>0</c:v>
                </c:pt>
                <c:pt idx="55">
                  <c:v>0.004520968</c:v>
                </c:pt>
                <c:pt idx="56">
                  <c:v>0.004955564</c:v>
                </c:pt>
                <c:pt idx="57">
                  <c:v>0</c:v>
                </c:pt>
                <c:pt idx="58">
                  <c:v>0.004682694</c:v>
                </c:pt>
                <c:pt idx="59">
                  <c:v>0.003890008</c:v>
                </c:pt>
                <c:pt idx="60">
                  <c:v>0.006122271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(1,2)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(1)</c:v>
                </c:pt>
                <c:pt idx="7">
                  <c:v>CE Louise/Pembina (1)</c:v>
                </c:pt>
                <c:pt idx="8">
                  <c:v>CE Morden/Winkler  (1,2)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(1,t)</c:v>
                </c:pt>
                <c:pt idx="20">
                  <c:v>AS North 2 (1,t)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(1,2)</c:v>
                </c:pt>
                <c:pt idx="31">
                  <c:v>IL Northeast (2)</c:v>
                </c:pt>
                <c:pt idx="32">
                  <c:v>IL Southeast (2)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 (1,2)</c:v>
                </c:pt>
                <c:pt idx="37">
                  <c:v>NE Winnipeg River (1,t)</c:v>
                </c:pt>
                <c:pt idx="38">
                  <c:v>NE Brokenhead (2)</c:v>
                </c:pt>
                <c:pt idx="39">
                  <c:v>NE Blue Water (1,2)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 (1,t)</c:v>
                </c:pt>
                <c:pt idx="47">
                  <c:v>NM F Flon/Snow L/Cran (1,2)</c:v>
                </c:pt>
                <c:pt idx="48">
                  <c:v>NM The Pas/OCN/Kelsey (1,2)</c:v>
                </c:pt>
                <c:pt idx="49">
                  <c:v>NM Nor-Man Other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(t)</c:v>
                </c:pt>
                <c:pt idx="59">
                  <c:v>BW Island Lake (1,2)</c:v>
                </c:pt>
                <c:pt idx="60">
                  <c:v>BW Sha/York/Split/War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0.003309246</c:v>
                </c:pt>
                <c:pt idx="1">
                  <c:v>0.004672378</c:v>
                </c:pt>
                <c:pt idx="2">
                  <c:v>0.004229341</c:v>
                </c:pt>
                <c:pt idx="3">
                  <c:v>0.003275911</c:v>
                </c:pt>
                <c:pt idx="5">
                  <c:v>0.002598921</c:v>
                </c:pt>
                <c:pt idx="6">
                  <c:v>0.006206944</c:v>
                </c:pt>
                <c:pt idx="7">
                  <c:v>0.006686294</c:v>
                </c:pt>
                <c:pt idx="8">
                  <c:v>0.004626512</c:v>
                </c:pt>
                <c:pt idx="9">
                  <c:v>0.004710744</c:v>
                </c:pt>
                <c:pt idx="10">
                  <c:v>0.003102527</c:v>
                </c:pt>
                <c:pt idx="11">
                  <c:v>0.007898361</c:v>
                </c:pt>
                <c:pt idx="12">
                  <c:v>0.006030858</c:v>
                </c:pt>
                <c:pt idx="13">
                  <c:v>0.003886899</c:v>
                </c:pt>
                <c:pt idx="15">
                  <c:v>0.006005008</c:v>
                </c:pt>
                <c:pt idx="16">
                  <c:v>0.006101053</c:v>
                </c:pt>
                <c:pt idx="17">
                  <c:v>0.0040851</c:v>
                </c:pt>
                <c:pt idx="18">
                  <c:v>0.0044171</c:v>
                </c:pt>
                <c:pt idx="19">
                  <c:v>0.008131045</c:v>
                </c:pt>
                <c:pt idx="20">
                  <c:v>0.008266147</c:v>
                </c:pt>
                <c:pt idx="22">
                  <c:v>0.002624948</c:v>
                </c:pt>
                <c:pt idx="23">
                  <c:v>0.005880243</c:v>
                </c:pt>
                <c:pt idx="24">
                  <c:v>0.005979265</c:v>
                </c:pt>
                <c:pt idx="25">
                  <c:v>0.006170708</c:v>
                </c:pt>
                <c:pt idx="26">
                  <c:v>0.006745173</c:v>
                </c:pt>
                <c:pt idx="27">
                  <c:v>0.010591066</c:v>
                </c:pt>
                <c:pt idx="28">
                  <c:v>0.016418165</c:v>
                </c:pt>
                <c:pt idx="30">
                  <c:v>0.003435215</c:v>
                </c:pt>
                <c:pt idx="31">
                  <c:v>0.005595455</c:v>
                </c:pt>
                <c:pt idx="32">
                  <c:v>0.005573044</c:v>
                </c:pt>
                <c:pt idx="33">
                  <c:v>0.004361975</c:v>
                </c:pt>
                <c:pt idx="35">
                  <c:v>0.003408882</c:v>
                </c:pt>
                <c:pt idx="36">
                  <c:v>0.003844367</c:v>
                </c:pt>
                <c:pt idx="37">
                  <c:v>0.006379196</c:v>
                </c:pt>
                <c:pt idx="38">
                  <c:v>0.004165009</c:v>
                </c:pt>
                <c:pt idx="39">
                  <c:v>0.004831141</c:v>
                </c:pt>
                <c:pt idx="40">
                  <c:v>0.005035945</c:v>
                </c:pt>
                <c:pt idx="42">
                  <c:v>0.007369939</c:v>
                </c:pt>
                <c:pt idx="43">
                  <c:v>0.007199729</c:v>
                </c:pt>
                <c:pt idx="44">
                  <c:v>0.010266055</c:v>
                </c:pt>
                <c:pt idx="45">
                  <c:v>0.008129483</c:v>
                </c:pt>
                <c:pt idx="47">
                  <c:v>0.004556221</c:v>
                </c:pt>
                <c:pt idx="48">
                  <c:v>0.005055287</c:v>
                </c:pt>
                <c:pt idx="49">
                  <c:v>0.00459786</c:v>
                </c:pt>
                <c:pt idx="51">
                  <c:v>0.005177471</c:v>
                </c:pt>
                <c:pt idx="52">
                  <c:v>0.007472327</c:v>
                </c:pt>
                <c:pt idx="53">
                  <c:v>0.004012067</c:v>
                </c:pt>
                <c:pt idx="54">
                  <c:v>0</c:v>
                </c:pt>
                <c:pt idx="55">
                  <c:v>0.008784469</c:v>
                </c:pt>
                <c:pt idx="56">
                  <c:v>0.00429218</c:v>
                </c:pt>
                <c:pt idx="57">
                  <c:v>0</c:v>
                </c:pt>
                <c:pt idx="58">
                  <c:v>0.01224904</c:v>
                </c:pt>
                <c:pt idx="59">
                  <c:v>0.003253692</c:v>
                </c:pt>
                <c:pt idx="60">
                  <c:v>0.004906801</c:v>
                </c:pt>
                <c:pt idx="61">
                  <c:v>0.004014095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 (1,2)</c:v>
                </c:pt>
                <c:pt idx="1">
                  <c:v>SE Central (1,2)</c:v>
                </c:pt>
                <c:pt idx="2">
                  <c:v>SE Western (1,2)</c:v>
                </c:pt>
                <c:pt idx="3">
                  <c:v>SE Southern (1,2)</c:v>
                </c:pt>
                <c:pt idx="5">
                  <c:v>CE Altona (1,2)</c:v>
                </c:pt>
                <c:pt idx="6">
                  <c:v>CE Cartier/SFX (1)</c:v>
                </c:pt>
                <c:pt idx="7">
                  <c:v>CE Louise/Pembina (1)</c:v>
                </c:pt>
                <c:pt idx="8">
                  <c:v>CE Morden/Winkler  (1,2)</c:v>
                </c:pt>
                <c:pt idx="9">
                  <c:v>CE Carman (1,2)</c:v>
                </c:pt>
                <c:pt idx="10">
                  <c:v>CE Red River (1,2)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 (2)</c:v>
                </c:pt>
                <c:pt idx="15">
                  <c:v>AS East 2 (1)</c:v>
                </c:pt>
                <c:pt idx="16">
                  <c:v>AS West 1</c:v>
                </c:pt>
                <c:pt idx="17">
                  <c:v>AS North 1 (1,2)</c:v>
                </c:pt>
                <c:pt idx="18">
                  <c:v>AS West 2 (1,2)</c:v>
                </c:pt>
                <c:pt idx="19">
                  <c:v>AS East 1 (1,t)</c:v>
                </c:pt>
                <c:pt idx="20">
                  <c:v>AS North 2 (1,t)</c:v>
                </c:pt>
                <c:pt idx="22">
                  <c:v>BDN Rural (1,2)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 (1,2)</c:v>
                </c:pt>
                <c:pt idx="30">
                  <c:v>IL Southwest (1,2)</c:v>
                </c:pt>
                <c:pt idx="31">
                  <c:v>IL Northeast (2)</c:v>
                </c:pt>
                <c:pt idx="32">
                  <c:v>IL Southeast (2)</c:v>
                </c:pt>
                <c:pt idx="33">
                  <c:v>IL Northwest (1,2)</c:v>
                </c:pt>
                <c:pt idx="35">
                  <c:v>NE Iron Rose (1,2)</c:v>
                </c:pt>
                <c:pt idx="36">
                  <c:v>NE Springfield (1,2)</c:v>
                </c:pt>
                <c:pt idx="37">
                  <c:v>NE Winnipeg River (1,t)</c:v>
                </c:pt>
                <c:pt idx="38">
                  <c:v>NE Brokenhead (2)</c:v>
                </c:pt>
                <c:pt idx="39">
                  <c:v>NE Blue Water (1,2)</c:v>
                </c:pt>
                <c:pt idx="40">
                  <c:v>NE Northern Remote</c:v>
                </c:pt>
                <c:pt idx="42">
                  <c:v>PL West (1,t)</c:v>
                </c:pt>
                <c:pt idx="43">
                  <c:v>PL East (1)</c:v>
                </c:pt>
                <c:pt idx="44">
                  <c:v>PL Central (t)</c:v>
                </c:pt>
                <c:pt idx="45">
                  <c:v>PL North (1,t)</c:v>
                </c:pt>
                <c:pt idx="47">
                  <c:v>NM F Flon/Snow L/Cran (1,2)</c:v>
                </c:pt>
                <c:pt idx="48">
                  <c:v>NM The Pas/OCN/Kelsey (1,2)</c:v>
                </c:pt>
                <c:pt idx="49">
                  <c:v>NM Nor-Man Other</c:v>
                </c:pt>
                <c:pt idx="51">
                  <c:v>BW Thompson (1,2)</c:v>
                </c:pt>
                <c:pt idx="52">
                  <c:v>BW Gillam/Fox Lake (s)</c:v>
                </c:pt>
                <c:pt idx="53">
                  <c:v>BW Lynn/Leaf/SIL</c:v>
                </c:pt>
                <c:pt idx="54">
                  <c:v>BW Thick Por/Pik/Wab (s)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 (t)</c:v>
                </c:pt>
                <c:pt idx="59">
                  <c:v>BW Island Lake (1,2)</c:v>
                </c:pt>
                <c:pt idx="60">
                  <c:v>BW Sha/York/Split/War</c:v>
                </c:pt>
                <c:pt idx="61">
                  <c:v>BW Nelson House  (s)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0.008546928</c:v>
                </c:pt>
                <c:pt idx="1">
                  <c:v>0.008546928</c:v>
                </c:pt>
                <c:pt idx="2">
                  <c:v>0.008546928</c:v>
                </c:pt>
                <c:pt idx="3">
                  <c:v>0.008546928</c:v>
                </c:pt>
                <c:pt idx="5">
                  <c:v>0.008546928</c:v>
                </c:pt>
                <c:pt idx="6">
                  <c:v>0.008546928</c:v>
                </c:pt>
                <c:pt idx="7">
                  <c:v>0.008546928</c:v>
                </c:pt>
                <c:pt idx="8">
                  <c:v>0.008546928</c:v>
                </c:pt>
                <c:pt idx="9">
                  <c:v>0.008546928</c:v>
                </c:pt>
                <c:pt idx="10">
                  <c:v>0.008546928</c:v>
                </c:pt>
                <c:pt idx="11">
                  <c:v>0.008546928</c:v>
                </c:pt>
                <c:pt idx="12">
                  <c:v>0.008546928</c:v>
                </c:pt>
                <c:pt idx="13">
                  <c:v>0.008546928</c:v>
                </c:pt>
                <c:pt idx="15">
                  <c:v>0.008546928</c:v>
                </c:pt>
                <c:pt idx="16">
                  <c:v>0.008546928</c:v>
                </c:pt>
                <c:pt idx="17">
                  <c:v>0.008546928</c:v>
                </c:pt>
                <c:pt idx="18">
                  <c:v>0.008546928</c:v>
                </c:pt>
                <c:pt idx="19">
                  <c:v>0.008546928</c:v>
                </c:pt>
                <c:pt idx="20">
                  <c:v>0.008546928</c:v>
                </c:pt>
                <c:pt idx="22">
                  <c:v>0.008546928</c:v>
                </c:pt>
                <c:pt idx="23">
                  <c:v>0.008546928</c:v>
                </c:pt>
                <c:pt idx="24">
                  <c:v>0.008546928</c:v>
                </c:pt>
                <c:pt idx="25">
                  <c:v>0.008546928</c:v>
                </c:pt>
                <c:pt idx="26">
                  <c:v>0.008546928</c:v>
                </c:pt>
                <c:pt idx="27">
                  <c:v>0.008546928</c:v>
                </c:pt>
                <c:pt idx="28">
                  <c:v>0.008546928</c:v>
                </c:pt>
                <c:pt idx="30">
                  <c:v>0.008546928</c:v>
                </c:pt>
                <c:pt idx="31">
                  <c:v>0.008546928</c:v>
                </c:pt>
                <c:pt idx="32">
                  <c:v>0.008546928</c:v>
                </c:pt>
                <c:pt idx="33">
                  <c:v>0.008546928</c:v>
                </c:pt>
                <c:pt idx="35">
                  <c:v>0.008546928</c:v>
                </c:pt>
                <c:pt idx="36">
                  <c:v>0.008546928</c:v>
                </c:pt>
                <c:pt idx="37">
                  <c:v>0.008546928</c:v>
                </c:pt>
                <c:pt idx="38">
                  <c:v>0.008546928</c:v>
                </c:pt>
                <c:pt idx="39">
                  <c:v>0.008546928</c:v>
                </c:pt>
                <c:pt idx="40">
                  <c:v>0.008546928</c:v>
                </c:pt>
                <c:pt idx="42">
                  <c:v>0.008546928</c:v>
                </c:pt>
                <c:pt idx="43">
                  <c:v>0.008546928</c:v>
                </c:pt>
                <c:pt idx="44">
                  <c:v>0.008546928</c:v>
                </c:pt>
                <c:pt idx="45">
                  <c:v>0.008546928</c:v>
                </c:pt>
                <c:pt idx="47">
                  <c:v>0.008546928</c:v>
                </c:pt>
                <c:pt idx="48">
                  <c:v>0.008546928</c:v>
                </c:pt>
                <c:pt idx="49">
                  <c:v>0.008546928</c:v>
                </c:pt>
                <c:pt idx="51">
                  <c:v>0.008546928</c:v>
                </c:pt>
                <c:pt idx="52">
                  <c:v>0.008546928</c:v>
                </c:pt>
                <c:pt idx="53">
                  <c:v>0.008546928</c:v>
                </c:pt>
                <c:pt idx="54">
                  <c:v>0.008546928</c:v>
                </c:pt>
                <c:pt idx="55">
                  <c:v>0.008546928</c:v>
                </c:pt>
                <c:pt idx="56">
                  <c:v>0.008546928</c:v>
                </c:pt>
                <c:pt idx="57">
                  <c:v>0.008546928</c:v>
                </c:pt>
                <c:pt idx="58">
                  <c:v>0.008546928</c:v>
                </c:pt>
                <c:pt idx="59">
                  <c:v>0.008546928</c:v>
                </c:pt>
                <c:pt idx="60">
                  <c:v>0.008546928</c:v>
                </c:pt>
                <c:pt idx="61">
                  <c:v>0.008546928</c:v>
                </c:pt>
              </c:numCache>
            </c:numRef>
          </c:val>
        </c:ser>
        <c:gapWidth val="0"/>
        <c:axId val="947369"/>
        <c:axId val="8526322"/>
      </c:barChart>
      <c:catAx>
        <c:axId val="9473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  <c:max val="0.02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947369"/>
        <c:crosses val="max"/>
        <c:crossBetween val="between"/>
        <c:dispUnits/>
        <c:majorUnit val="0.005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2225"/>
          <c:y val="0.05225"/>
          <c:w val="0.246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585"/>
          <c:w val="0.96975"/>
          <c:h val="0.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 (2)</c:v>
                </c:pt>
                <c:pt idx="6">
                  <c:v>St. Boniface W (1,2)</c:v>
                </c:pt>
                <c:pt idx="8">
                  <c:v>St. Vital S (1)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</c:v>
                </c:pt>
                <c:pt idx="18">
                  <c:v>River East W (t)</c:v>
                </c:pt>
                <c:pt idx="19">
                  <c:v>River East S (2)</c:v>
                </c:pt>
                <c:pt idx="21">
                  <c:v>Seven Oaks N (2,t)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 (t)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0.008792857</c:v>
                </c:pt>
                <c:pt idx="1">
                  <c:v>0.008792857</c:v>
                </c:pt>
                <c:pt idx="3">
                  <c:v>0.008792857</c:v>
                </c:pt>
                <c:pt idx="5">
                  <c:v>0.008792857</c:v>
                </c:pt>
                <c:pt idx="6">
                  <c:v>0.008792857</c:v>
                </c:pt>
                <c:pt idx="8">
                  <c:v>0.008792857</c:v>
                </c:pt>
                <c:pt idx="9">
                  <c:v>0.008792857</c:v>
                </c:pt>
                <c:pt idx="11">
                  <c:v>0.008792857</c:v>
                </c:pt>
                <c:pt idx="13">
                  <c:v>0.008792857</c:v>
                </c:pt>
                <c:pt idx="14">
                  <c:v>0.008792857</c:v>
                </c:pt>
                <c:pt idx="16">
                  <c:v>0.008792857</c:v>
                </c:pt>
                <c:pt idx="17">
                  <c:v>0.008792857</c:v>
                </c:pt>
                <c:pt idx="18">
                  <c:v>0.008792857</c:v>
                </c:pt>
                <c:pt idx="19">
                  <c:v>0.008792857</c:v>
                </c:pt>
                <c:pt idx="21">
                  <c:v>0.008792857</c:v>
                </c:pt>
                <c:pt idx="22">
                  <c:v>0.008792857</c:v>
                </c:pt>
                <c:pt idx="23">
                  <c:v>0.008792857</c:v>
                </c:pt>
                <c:pt idx="25">
                  <c:v>0.008792857</c:v>
                </c:pt>
                <c:pt idx="26">
                  <c:v>0.008792857</c:v>
                </c:pt>
                <c:pt idx="28">
                  <c:v>0.008792857</c:v>
                </c:pt>
                <c:pt idx="29">
                  <c:v>0.008792857</c:v>
                </c:pt>
                <c:pt idx="31">
                  <c:v>0.008792857</c:v>
                </c:pt>
                <c:pt idx="32">
                  <c:v>0.008792857</c:v>
                </c:pt>
                <c:pt idx="34">
                  <c:v>0.008792857</c:v>
                </c:pt>
                <c:pt idx="35">
                  <c:v>0.008792857</c:v>
                </c:pt>
                <c:pt idx="37">
                  <c:v>0.008792857</c:v>
                </c:pt>
                <c:pt idx="38">
                  <c:v>0.008792857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 (2)</c:v>
                </c:pt>
                <c:pt idx="6">
                  <c:v>St. Boniface W (1,2)</c:v>
                </c:pt>
                <c:pt idx="8">
                  <c:v>St. Vital S (1)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</c:v>
                </c:pt>
                <c:pt idx="18">
                  <c:v>River East W (t)</c:v>
                </c:pt>
                <c:pt idx="19">
                  <c:v>River East S (2)</c:v>
                </c:pt>
                <c:pt idx="21">
                  <c:v>Seven Oaks N (2,t)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 (t)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0.007265559</c:v>
                </c:pt>
                <c:pt idx="1">
                  <c:v>0.007037685</c:v>
                </c:pt>
                <c:pt idx="3">
                  <c:v>0.010448814</c:v>
                </c:pt>
                <c:pt idx="5">
                  <c:v>0.007015277</c:v>
                </c:pt>
                <c:pt idx="6">
                  <c:v>0.014924211</c:v>
                </c:pt>
                <c:pt idx="8">
                  <c:v>0.005862417</c:v>
                </c:pt>
                <c:pt idx="9">
                  <c:v>0.010324865</c:v>
                </c:pt>
                <c:pt idx="11">
                  <c:v>0.007514367</c:v>
                </c:pt>
                <c:pt idx="13">
                  <c:v>0.012242656</c:v>
                </c:pt>
                <c:pt idx="14">
                  <c:v>0.018322828</c:v>
                </c:pt>
                <c:pt idx="16">
                  <c:v>0.005436472</c:v>
                </c:pt>
                <c:pt idx="17">
                  <c:v>0.008895329</c:v>
                </c:pt>
                <c:pt idx="18">
                  <c:v>0.010743331</c:v>
                </c:pt>
                <c:pt idx="19">
                  <c:v>0.011600478</c:v>
                </c:pt>
                <c:pt idx="21">
                  <c:v>0.009137365</c:v>
                </c:pt>
                <c:pt idx="22">
                  <c:v>0.006000766</c:v>
                </c:pt>
                <c:pt idx="23">
                  <c:v>0.008644203</c:v>
                </c:pt>
                <c:pt idx="25">
                  <c:v>0.008962444</c:v>
                </c:pt>
                <c:pt idx="26">
                  <c:v>0.010927524</c:v>
                </c:pt>
                <c:pt idx="28">
                  <c:v>0.003715259</c:v>
                </c:pt>
                <c:pt idx="29">
                  <c:v>0.009733572</c:v>
                </c:pt>
                <c:pt idx="31">
                  <c:v>0.011633344</c:v>
                </c:pt>
                <c:pt idx="32">
                  <c:v>0.019630368</c:v>
                </c:pt>
                <c:pt idx="34">
                  <c:v>0.01050909</c:v>
                </c:pt>
                <c:pt idx="35">
                  <c:v>0.015730725</c:v>
                </c:pt>
                <c:pt idx="37">
                  <c:v>0.010448162</c:v>
                </c:pt>
                <c:pt idx="38">
                  <c:v>0.008792857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 (2)</c:v>
                </c:pt>
                <c:pt idx="6">
                  <c:v>St. Boniface W (1,2)</c:v>
                </c:pt>
                <c:pt idx="8">
                  <c:v>St. Vital S (1)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</c:v>
                </c:pt>
                <c:pt idx="18">
                  <c:v>River East W (t)</c:v>
                </c:pt>
                <c:pt idx="19">
                  <c:v>River East S (2)</c:v>
                </c:pt>
                <c:pt idx="21">
                  <c:v>Seven Oaks N (2,t)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 (t)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0.007692122</c:v>
                </c:pt>
                <c:pt idx="1">
                  <c:v>0.006493213</c:v>
                </c:pt>
                <c:pt idx="3">
                  <c:v>0.007228961</c:v>
                </c:pt>
                <c:pt idx="5">
                  <c:v>0.006044951</c:v>
                </c:pt>
                <c:pt idx="6">
                  <c:v>0.013109985</c:v>
                </c:pt>
                <c:pt idx="8">
                  <c:v>0.006755857</c:v>
                </c:pt>
                <c:pt idx="9">
                  <c:v>0.009655622</c:v>
                </c:pt>
                <c:pt idx="11">
                  <c:v>0.006823123</c:v>
                </c:pt>
                <c:pt idx="13">
                  <c:v>0.012146734</c:v>
                </c:pt>
                <c:pt idx="14">
                  <c:v>0.022243218</c:v>
                </c:pt>
                <c:pt idx="16">
                  <c:v>0.005253385</c:v>
                </c:pt>
                <c:pt idx="17">
                  <c:v>0.007413021</c:v>
                </c:pt>
                <c:pt idx="18">
                  <c:v>0.007650101</c:v>
                </c:pt>
                <c:pt idx="19">
                  <c:v>0.013186357</c:v>
                </c:pt>
                <c:pt idx="21">
                  <c:v>0.0169641</c:v>
                </c:pt>
                <c:pt idx="22">
                  <c:v>0.005037577</c:v>
                </c:pt>
                <c:pt idx="23">
                  <c:v>0.008051606</c:v>
                </c:pt>
                <c:pt idx="25">
                  <c:v>0.007588984</c:v>
                </c:pt>
                <c:pt idx="26">
                  <c:v>0.008352578</c:v>
                </c:pt>
                <c:pt idx="28">
                  <c:v>0.003274763</c:v>
                </c:pt>
                <c:pt idx="29">
                  <c:v>0.010181434</c:v>
                </c:pt>
                <c:pt idx="31">
                  <c:v>0.011843201</c:v>
                </c:pt>
                <c:pt idx="32">
                  <c:v>0.02193077</c:v>
                </c:pt>
                <c:pt idx="34">
                  <c:v>0.009685143</c:v>
                </c:pt>
                <c:pt idx="35">
                  <c:v>0.014586796</c:v>
                </c:pt>
                <c:pt idx="37">
                  <c:v>0.009896444</c:v>
                </c:pt>
                <c:pt idx="38">
                  <c:v>0.008546928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3">
                  <c:v>Assiniboine South (t)</c:v>
                </c:pt>
                <c:pt idx="5">
                  <c:v>St. Boniface E (2)</c:v>
                </c:pt>
                <c:pt idx="6">
                  <c:v>St. Boniface W (1,2)</c:v>
                </c:pt>
                <c:pt idx="8">
                  <c:v>St. Vital S (1)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(1,2)</c:v>
                </c:pt>
                <c:pt idx="14">
                  <c:v>River Heights E (1,2)</c:v>
                </c:pt>
                <c:pt idx="16">
                  <c:v>River East N (2)</c:v>
                </c:pt>
                <c:pt idx="17">
                  <c:v>River East E</c:v>
                </c:pt>
                <c:pt idx="18">
                  <c:v>River East W (t)</c:v>
                </c:pt>
                <c:pt idx="19">
                  <c:v>River East S (2)</c:v>
                </c:pt>
                <c:pt idx="21">
                  <c:v>Seven Oaks N (2,t)</c:v>
                </c:pt>
                <c:pt idx="22">
                  <c:v>Seven Oaks W (1,2)</c:v>
                </c:pt>
                <c:pt idx="23">
                  <c:v>Seven Oaks E</c:v>
                </c:pt>
                <c:pt idx="25">
                  <c:v>St. James - Assiniboia W</c:v>
                </c:pt>
                <c:pt idx="26">
                  <c:v>St. James - Assiniboia E (t)</c:v>
                </c:pt>
                <c:pt idx="28">
                  <c:v>Inkster West (1,2)</c:v>
                </c:pt>
                <c:pt idx="29">
                  <c:v>Inkster East</c:v>
                </c:pt>
                <c:pt idx="31">
                  <c:v>Downtown W (1,2)</c:v>
                </c:pt>
                <c:pt idx="32">
                  <c:v>Downtown E (1,2)</c:v>
                </c:pt>
                <c:pt idx="34">
                  <c:v>Point Douglas N</c:v>
                </c:pt>
                <c:pt idx="35">
                  <c:v>Point Douglas S (1,2)</c:v>
                </c:pt>
                <c:pt idx="37">
                  <c:v>Winnipeg (1,2)</c:v>
                </c:pt>
                <c:pt idx="38">
                  <c:v>Manitoba 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0.008546928</c:v>
                </c:pt>
                <c:pt idx="1">
                  <c:v>0.008546928</c:v>
                </c:pt>
                <c:pt idx="3">
                  <c:v>0.008546928</c:v>
                </c:pt>
                <c:pt idx="5">
                  <c:v>0.008546928</c:v>
                </c:pt>
                <c:pt idx="6">
                  <c:v>0.008546928</c:v>
                </c:pt>
                <c:pt idx="8">
                  <c:v>0.008546928</c:v>
                </c:pt>
                <c:pt idx="9">
                  <c:v>0.008546928</c:v>
                </c:pt>
                <c:pt idx="11">
                  <c:v>0.008546928</c:v>
                </c:pt>
                <c:pt idx="13">
                  <c:v>0.008546928</c:v>
                </c:pt>
                <c:pt idx="14">
                  <c:v>0.008546928</c:v>
                </c:pt>
                <c:pt idx="16">
                  <c:v>0.008546928</c:v>
                </c:pt>
                <c:pt idx="17">
                  <c:v>0.008546928</c:v>
                </c:pt>
                <c:pt idx="18">
                  <c:v>0.008546928</c:v>
                </c:pt>
                <c:pt idx="19">
                  <c:v>0.008546928</c:v>
                </c:pt>
                <c:pt idx="21">
                  <c:v>0.008546928</c:v>
                </c:pt>
                <c:pt idx="22">
                  <c:v>0.008546928</c:v>
                </c:pt>
                <c:pt idx="23">
                  <c:v>0.008546928</c:v>
                </c:pt>
                <c:pt idx="25">
                  <c:v>0.008546928</c:v>
                </c:pt>
                <c:pt idx="26">
                  <c:v>0.008546928</c:v>
                </c:pt>
                <c:pt idx="28">
                  <c:v>0.008546928</c:v>
                </c:pt>
                <c:pt idx="29">
                  <c:v>0.008546928</c:v>
                </c:pt>
                <c:pt idx="31">
                  <c:v>0.008546928</c:v>
                </c:pt>
                <c:pt idx="32">
                  <c:v>0.008546928</c:v>
                </c:pt>
                <c:pt idx="34">
                  <c:v>0.008546928</c:v>
                </c:pt>
                <c:pt idx="35">
                  <c:v>0.008546928</c:v>
                </c:pt>
                <c:pt idx="37">
                  <c:v>0.008546928</c:v>
                </c:pt>
                <c:pt idx="38">
                  <c:v>0.008546928</c:v>
                </c:pt>
              </c:numCache>
            </c:numRef>
          </c:val>
        </c:ser>
        <c:gapWidth val="0"/>
        <c:axId val="9628035"/>
        <c:axId val="19543452"/>
      </c:barChart>
      <c:catAx>
        <c:axId val="96280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  <c:max val="0.02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noFill/>
          </a:ln>
        </c:spPr>
        <c:crossAx val="9628035"/>
        <c:crosses val="max"/>
        <c:crossBetween val="between"/>
        <c:dispUnits/>
        <c:majorUnit val="0.00500000000000000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1"/>
          <c:y val="0.081"/>
          <c:w val="0.289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12475"/>
          <c:w val="0.96625"/>
          <c:h val="0.7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(1,2)</c:v>
                </c:pt>
                <c:pt idx="6">
                  <c:v>River East (1,t)</c:v>
                </c:pt>
                <c:pt idx="7">
                  <c:v>Seven Oaks</c:v>
                </c:pt>
                <c:pt idx="8">
                  <c:v>St. James - Assiniboia (1,t)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0.008792857</c:v>
                </c:pt>
                <c:pt idx="1">
                  <c:v>0.008792857</c:v>
                </c:pt>
                <c:pt idx="2">
                  <c:v>0.008792857</c:v>
                </c:pt>
                <c:pt idx="3">
                  <c:v>0.008792857</c:v>
                </c:pt>
                <c:pt idx="4">
                  <c:v>0.008792857</c:v>
                </c:pt>
                <c:pt idx="5">
                  <c:v>0.008792857</c:v>
                </c:pt>
                <c:pt idx="6">
                  <c:v>0.008792857</c:v>
                </c:pt>
                <c:pt idx="7">
                  <c:v>0.008792857</c:v>
                </c:pt>
                <c:pt idx="8">
                  <c:v>0.008792857</c:v>
                </c:pt>
                <c:pt idx="9">
                  <c:v>0.008792857</c:v>
                </c:pt>
                <c:pt idx="10">
                  <c:v>0.008792857</c:v>
                </c:pt>
                <c:pt idx="11">
                  <c:v>0.008792857</c:v>
                </c:pt>
                <c:pt idx="13">
                  <c:v>0.008792857</c:v>
                </c:pt>
                <c:pt idx="14">
                  <c:v>0.008792857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(1,2)</c:v>
                </c:pt>
                <c:pt idx="6">
                  <c:v>River East (1,t)</c:v>
                </c:pt>
                <c:pt idx="7">
                  <c:v>Seven Oaks</c:v>
                </c:pt>
                <c:pt idx="8">
                  <c:v>St. James - Assiniboia (1,t)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0.007391007</c:v>
                </c:pt>
                <c:pt idx="1">
                  <c:v>0.010335344</c:v>
                </c:pt>
                <c:pt idx="2">
                  <c:v>0.010097314</c:v>
                </c:pt>
                <c:pt idx="3">
                  <c:v>0.008138834</c:v>
                </c:pt>
                <c:pt idx="4">
                  <c:v>0.007894085</c:v>
                </c:pt>
                <c:pt idx="5">
                  <c:v>0.01525149</c:v>
                </c:pt>
                <c:pt idx="6">
                  <c:v>0.0100928</c:v>
                </c:pt>
                <c:pt idx="7">
                  <c:v>0.007976557</c:v>
                </c:pt>
                <c:pt idx="8">
                  <c:v>0.010145231</c:v>
                </c:pt>
                <c:pt idx="9">
                  <c:v>0.006482258</c:v>
                </c:pt>
                <c:pt idx="10">
                  <c:v>0.01602666</c:v>
                </c:pt>
                <c:pt idx="11">
                  <c:v>0.012871156</c:v>
                </c:pt>
                <c:pt idx="13">
                  <c:v>0.010448162</c:v>
                </c:pt>
                <c:pt idx="14">
                  <c:v>0.008792857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(1,2)</c:v>
                </c:pt>
                <c:pt idx="6">
                  <c:v>River East (1,t)</c:v>
                </c:pt>
                <c:pt idx="7">
                  <c:v>Seven Oaks</c:v>
                </c:pt>
                <c:pt idx="8">
                  <c:v>St. James - Assiniboia (1,t)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0.007337141</c:v>
                </c:pt>
                <c:pt idx="1">
                  <c:v>0.007146769</c:v>
                </c:pt>
                <c:pt idx="2">
                  <c:v>0.008726747</c:v>
                </c:pt>
                <c:pt idx="3">
                  <c:v>0.008273438</c:v>
                </c:pt>
                <c:pt idx="4">
                  <c:v>0.00703069</c:v>
                </c:pt>
                <c:pt idx="5">
                  <c:v>0.016587587</c:v>
                </c:pt>
                <c:pt idx="6">
                  <c:v>0.008577267</c:v>
                </c:pt>
                <c:pt idx="7">
                  <c:v>0.007841621</c:v>
                </c:pt>
                <c:pt idx="8">
                  <c:v>0.008196517</c:v>
                </c:pt>
                <c:pt idx="9">
                  <c:v>0.006558958</c:v>
                </c:pt>
                <c:pt idx="10">
                  <c:v>0.017659279</c:v>
                </c:pt>
                <c:pt idx="11">
                  <c:v>0.011962334</c:v>
                </c:pt>
                <c:pt idx="13">
                  <c:v>0.009896444</c:v>
                </c:pt>
                <c:pt idx="14">
                  <c:v>0.008546928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(1)</c:v>
                </c:pt>
                <c:pt idx="1">
                  <c:v>Assiniboine South (t)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(1,2)</c:v>
                </c:pt>
                <c:pt idx="6">
                  <c:v>River East (1,t)</c:v>
                </c:pt>
                <c:pt idx="7">
                  <c:v>Seven Oaks</c:v>
                </c:pt>
                <c:pt idx="8">
                  <c:v>St. James - Assiniboia (1,t)</c:v>
                </c:pt>
                <c:pt idx="9">
                  <c:v>Inkster (1,2)</c:v>
                </c:pt>
                <c:pt idx="10">
                  <c:v>Downtown (1,2)</c:v>
                </c:pt>
                <c:pt idx="11">
                  <c:v>Point Douglas (1,2)</c:v>
                </c:pt>
                <c:pt idx="12">
                  <c:v>0</c:v>
                </c:pt>
                <c:pt idx="13">
                  <c:v>Winnipeg (1,2)</c:v>
                </c:pt>
                <c:pt idx="14">
                  <c:v>Manitoba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0.008546928</c:v>
                </c:pt>
                <c:pt idx="1">
                  <c:v>0.008546928</c:v>
                </c:pt>
                <c:pt idx="2">
                  <c:v>0.008546928</c:v>
                </c:pt>
                <c:pt idx="3">
                  <c:v>0.008546928</c:v>
                </c:pt>
                <c:pt idx="4">
                  <c:v>0.008546928</c:v>
                </c:pt>
                <c:pt idx="5">
                  <c:v>0.008546928</c:v>
                </c:pt>
                <c:pt idx="6">
                  <c:v>0.008546928</c:v>
                </c:pt>
                <c:pt idx="7">
                  <c:v>0.008546928</c:v>
                </c:pt>
                <c:pt idx="8">
                  <c:v>0.008546928</c:v>
                </c:pt>
                <c:pt idx="9">
                  <c:v>0.008546928</c:v>
                </c:pt>
                <c:pt idx="10">
                  <c:v>0.008546928</c:v>
                </c:pt>
                <c:pt idx="11">
                  <c:v>0.008546928</c:v>
                </c:pt>
                <c:pt idx="13">
                  <c:v>0.008546928</c:v>
                </c:pt>
                <c:pt idx="14">
                  <c:v>0.008546928</c:v>
                </c:pt>
              </c:numCache>
            </c:numRef>
          </c:val>
        </c:ser>
        <c:gapWidth val="0"/>
        <c:axId val="41673341"/>
        <c:axId val="39515750"/>
      </c:barChart>
      <c:catAx>
        <c:axId val="416733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0.025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 val="max"/>
        <c:crossBetween val="between"/>
        <c:dispUnits/>
        <c:majorUnit val="0.00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425"/>
          <c:y val="0.14375"/>
          <c:w val="0.2897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375"/>
          <c:w val="0.98325"/>
          <c:h val="0.8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1996/97-2000/01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1996/97-2000/01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0.008792857</c:v>
                </c:pt>
                <c:pt idx="1">
                  <c:v>0.008792857</c:v>
                </c:pt>
                <c:pt idx="2">
                  <c:v>0.008792857</c:v>
                </c:pt>
                <c:pt idx="3">
                  <c:v>0.008792857</c:v>
                </c:pt>
                <c:pt idx="4">
                  <c:v>0.008792857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0.005060833</c:v>
                </c:pt>
                <c:pt idx="1">
                  <c:v>0.005505286</c:v>
                </c:pt>
                <c:pt idx="2">
                  <c:v>0.004834683</c:v>
                </c:pt>
                <c:pt idx="3">
                  <c:v>0.010448162</c:v>
                </c:pt>
                <c:pt idx="4">
                  <c:v>0.008792857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 2001/02-2005/06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0.005306724</c:v>
                </c:pt>
                <c:pt idx="1">
                  <c:v>0.006013509</c:v>
                </c:pt>
                <c:pt idx="2">
                  <c:v>0.005498427</c:v>
                </c:pt>
                <c:pt idx="3">
                  <c:v>0.009896444</c:v>
                </c:pt>
                <c:pt idx="4">
                  <c:v>0.008546928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2001/02-2005/06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2001/02-2005/06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(1,2)</c:v>
                </c:pt>
                <c:pt idx="1">
                  <c:v>Mid (1,2)</c:v>
                </c:pt>
                <c:pt idx="2">
                  <c:v>North (1,2)</c:v>
                </c:pt>
                <c:pt idx="3">
                  <c:v>Winnipeg (1,2)</c:v>
                </c:pt>
                <c:pt idx="4">
                  <c:v>Manitoba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0.008546928</c:v>
                </c:pt>
                <c:pt idx="1">
                  <c:v>0.008546928</c:v>
                </c:pt>
                <c:pt idx="2">
                  <c:v>0.008546928</c:v>
                </c:pt>
                <c:pt idx="3">
                  <c:v>0.008546928</c:v>
                </c:pt>
                <c:pt idx="4">
                  <c:v>0.008546928</c:v>
                </c:pt>
              </c:numCache>
            </c:numRef>
          </c:val>
        </c:ser>
        <c:axId val="20097431"/>
        <c:axId val="46659152"/>
      </c:barChart>
      <c:catAx>
        <c:axId val="200974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  <c:max val="0.025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0097431"/>
        <c:crosses val="max"/>
        <c:crossBetween val="between"/>
        <c:dispUnits/>
        <c:majorUnit val="0.00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8"/>
          <c:y val="0.14125"/>
          <c:w val="0.291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4775"/>
          <c:w val="0.94075"/>
          <c:h val="0.70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2001/02-2005/06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0.0290826278</c:v>
                </c:pt>
                <c:pt idx="2">
                  <c:v>0.0060289942</c:v>
                </c:pt>
                <c:pt idx="3">
                  <c:v>0.0061501537</c:v>
                </c:pt>
                <c:pt idx="4">
                  <c:v>0.0055467842</c:v>
                </c:pt>
                <c:pt idx="5">
                  <c:v>0.0048674507</c:v>
                </c:pt>
                <c:pt idx="6">
                  <c:v>0.0044102628</c:v>
                </c:pt>
                <c:pt idx="8">
                  <c:v>0.0158477152</c:v>
                </c:pt>
                <c:pt idx="9">
                  <c:v>0.0103109159</c:v>
                </c:pt>
                <c:pt idx="10">
                  <c:v>0.0083897717</c:v>
                </c:pt>
                <c:pt idx="11">
                  <c:v>0.0061878113</c:v>
                </c:pt>
                <c:pt idx="12">
                  <c:v>0.0058340968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1996/97-2000/01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0.0270694432</c:v>
                </c:pt>
                <c:pt idx="2">
                  <c:v>0.0056882204</c:v>
                </c:pt>
                <c:pt idx="3">
                  <c:v>0.0053187801</c:v>
                </c:pt>
                <c:pt idx="4">
                  <c:v>0.0050737407</c:v>
                </c:pt>
                <c:pt idx="5">
                  <c:v>0.0049164036</c:v>
                </c:pt>
                <c:pt idx="6">
                  <c:v>0.004345241</c:v>
                </c:pt>
                <c:pt idx="8">
                  <c:v>0.0157179924</c:v>
                </c:pt>
                <c:pt idx="9">
                  <c:v>0.0106927565</c:v>
                </c:pt>
                <c:pt idx="10">
                  <c:v>0.0091719364</c:v>
                </c:pt>
                <c:pt idx="11">
                  <c:v>0.0068817919</c:v>
                </c:pt>
                <c:pt idx="12">
                  <c:v>0.0070810041</c:v>
                </c:pt>
              </c:numCache>
            </c:numRef>
          </c:val>
        </c:ser>
        <c:gapWidth val="200"/>
        <c:axId val="17279185"/>
        <c:axId val="21294938"/>
      </c:barChart>
      <c:catAx>
        <c:axId val="172791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294938"/>
        <c:crosses val="autoZero"/>
        <c:auto val="0"/>
        <c:lblOffset val="100"/>
        <c:tickLblSkip val="1"/>
        <c:noMultiLvlLbl val="0"/>
      </c:catAx>
      <c:valAx>
        <c:axId val="21294938"/>
        <c:scaling>
          <c:orientation val="minMax"/>
          <c:max val="0.025000000000000012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79185"/>
        <c:crossesAt val="1"/>
        <c:crossBetween val="between"/>
        <c:dispUnits/>
        <c:majorUnit val="0.005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76"/>
          <c:w val="0.167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0.87075</cdr:y>
    </cdr:from>
    <cdr:to>
      <cdr:x>0.936</cdr:x>
      <cdr:y>0.9865</cdr:y>
    </cdr:to>
    <cdr:sp>
      <cdr:nvSpPr>
        <cdr:cNvPr id="1" name="Text Box 4"/>
        <cdr:cNvSpPr txBox="1">
          <a:spLocks noChangeArrowheads="1"/>
        </cdr:cNvSpPr>
      </cdr:nvSpPr>
      <cdr:spPr>
        <a:xfrm>
          <a:off x="990600" y="3952875"/>
          <a:ext cx="43624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0.6265</cdr:x>
      <cdr:y>0.96575</cdr:y>
    </cdr:from>
    <cdr:to>
      <cdr:x>0.9965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571875" y="4381500"/>
          <a:ext cx="21145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0.002</cdr:x>
      <cdr:y>0</cdr:y>
    </cdr:from>
    <cdr:to>
      <cdr:x>0.99675</cdr:x>
      <cdr:y>0.07075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86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5.6.1: Prevalence of Personality Disorders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0.96025</cdr:y>
    </cdr:from>
    <cdr:to>
      <cdr:x>0.9995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71850" y="4133850"/>
          <a:ext cx="2333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0.02075</cdr:x>
      <cdr:y>0.8665</cdr:y>
    </cdr:from>
    <cdr:to>
      <cdr:x>0.975</cdr:x>
      <cdr:y>0.9705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33800"/>
          <a:ext cx="54578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Significant (p&lt;.01)    Rural Time 2: Significant (p&lt;.001) </a:t>
          </a:r>
        </a:p>
      </cdr:txBody>
    </cdr:sp>
  </cdr:relSizeAnchor>
  <cdr:relSizeAnchor xmlns:cdr="http://schemas.openxmlformats.org/drawingml/2006/chartDrawing">
    <cdr:from>
      <cdr:x>0</cdr:x>
      <cdr:y>0.0375</cdr:y>
    </cdr:from>
    <cdr:to>
      <cdr:x>1</cdr:x>
      <cdr:y>0.1205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52400"/>
          <a:ext cx="5715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igure 5.6.6: Prevalence of Personality Disorders by Income Quintile</a:t>
          </a:r>
          <a:r>
            <a:rPr lang="en-US" cap="none" sz="10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residents aged 10+ with disorder</a:t>
          </a:r>
        </a:p>
      </cdr:txBody>
    </cdr:sp>
  </cdr:relSizeAnchor>
  <cdr:relSizeAnchor xmlns:cdr="http://schemas.openxmlformats.org/drawingml/2006/chartDrawing">
    <cdr:from>
      <cdr:x>0.91375</cdr:x>
      <cdr:y>0.7205</cdr:y>
    </cdr:from>
    <cdr:to>
      <cdr:x>1</cdr:x>
      <cdr:y>0.8135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3105150"/>
          <a:ext cx="4953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2.7%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2.9%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0.63075</cdr:x>
      <cdr:y>0.98175</cdr:y>
    </cdr:from>
    <cdr:to>
      <cdr:x>0.985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581525" y="9553575"/>
          <a:ext cx="2581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0.033</cdr:y>
    </cdr:to>
    <cdr:sp>
      <cdr:nvSpPr>
        <cdr:cNvPr id="2" name="Text Box 4"/>
        <cdr:cNvSpPr txBox="1">
          <a:spLocks noChangeArrowheads="1"/>
        </cdr:cNvSpPr>
      </cdr:nvSpPr>
      <cdr:spPr>
        <a:xfrm>
          <a:off x="0" y="0"/>
          <a:ext cx="7277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5.6.2: Prevalence of Personality Disorders by District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0.98</cdr:y>
    </cdr:from>
    <cdr:to>
      <cdr:x>0.98525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67100" y="8029575"/>
          <a:ext cx="2162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0.055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0"/>
          <a:ext cx="5715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5.6.3: Prevalence of Personality Disorders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Neighbourhood Clusters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</cdr:x>
      <cdr:y>0.89</cdr:y>
    </cdr:from>
    <cdr:to>
      <cdr:x>0.96175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343025" y="4848225"/>
          <a:ext cx="41529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0.60675</cdr:x>
      <cdr:y>0.974</cdr:y>
    </cdr:from>
    <cdr:to>
      <cdr:x>0.9785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467100" y="53149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</cdr:x>
      <cdr:y>0.00675</cdr:y>
    </cdr:from>
    <cdr:to>
      <cdr:x>0.99825</cdr:x>
      <cdr:y>0.107</cdr:y>
    </cdr:to>
    <cdr:sp>
      <cdr:nvSpPr>
        <cdr:cNvPr id="3" name="Text Box 8"/>
        <cdr:cNvSpPr txBox="1">
          <a:spLocks noChangeArrowheads="1"/>
        </cdr:cNvSpPr>
      </cdr:nvSpPr>
      <cdr:spPr>
        <a:xfrm>
          <a:off x="0" y="28575"/>
          <a:ext cx="57054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5.6.4: Prevalence of Personality Disorders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0.60175</cdr:x>
      <cdr:y>0.9675</cdr:y>
    </cdr:from>
    <cdr:to>
      <cdr:x>0.99325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391025"/>
          <a:ext cx="2238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5.6.5: Prevalence of Personality Disorders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aged 10+ with disorder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5" customWidth="1"/>
    <col min="2" max="5" width="8.00390625" style="25" customWidth="1"/>
    <col min="6" max="6" width="2.7109375" style="25" customWidth="1"/>
    <col min="7" max="7" width="18.140625" style="25" customWidth="1"/>
    <col min="8" max="11" width="8.00390625" style="25" customWidth="1"/>
    <col min="12" max="12" width="2.7109375" style="25" customWidth="1"/>
    <col min="13" max="13" width="15.28125" style="25" customWidth="1"/>
    <col min="14" max="16384" width="9.140625" style="25" customWidth="1"/>
  </cols>
  <sheetData>
    <row r="1" spans="1:5" ht="15.75" thickBot="1">
      <c r="A1" s="14" t="s">
        <v>352</v>
      </c>
      <c r="B1" s="14"/>
      <c r="C1" s="14"/>
      <c r="D1" s="14"/>
      <c r="E1" s="14"/>
    </row>
    <row r="2" spans="1:15" ht="12.75">
      <c r="A2" s="112" t="s">
        <v>348</v>
      </c>
      <c r="B2" s="90" t="s">
        <v>134</v>
      </c>
      <c r="C2" s="89" t="s">
        <v>350</v>
      </c>
      <c r="D2" s="91" t="s">
        <v>134</v>
      </c>
      <c r="E2" s="92" t="s">
        <v>350</v>
      </c>
      <c r="G2" s="112" t="s">
        <v>349</v>
      </c>
      <c r="H2" s="90" t="s">
        <v>134</v>
      </c>
      <c r="I2" s="89" t="s">
        <v>350</v>
      </c>
      <c r="J2" s="91" t="s">
        <v>134</v>
      </c>
      <c r="K2" s="92" t="s">
        <v>350</v>
      </c>
      <c r="M2" s="115" t="s">
        <v>285</v>
      </c>
      <c r="N2" s="116" t="s">
        <v>351</v>
      </c>
      <c r="O2" s="117"/>
    </row>
    <row r="3" spans="1:15" ht="12.75">
      <c r="A3" s="113"/>
      <c r="B3" s="15" t="s">
        <v>135</v>
      </c>
      <c r="C3" s="16" t="s">
        <v>281</v>
      </c>
      <c r="D3" s="17" t="s">
        <v>135</v>
      </c>
      <c r="E3" s="34" t="s">
        <v>281</v>
      </c>
      <c r="G3" s="113"/>
      <c r="H3" s="15" t="s">
        <v>135</v>
      </c>
      <c r="I3" s="16" t="s">
        <v>281</v>
      </c>
      <c r="J3" s="17" t="s">
        <v>135</v>
      </c>
      <c r="K3" s="34" t="s">
        <v>281</v>
      </c>
      <c r="M3" s="113"/>
      <c r="N3" s="118"/>
      <c r="O3" s="119"/>
    </row>
    <row r="4" spans="1:15" ht="12.75">
      <c r="A4" s="113"/>
      <c r="B4" s="18"/>
      <c r="C4" s="19" t="s">
        <v>282</v>
      </c>
      <c r="D4" s="20"/>
      <c r="E4" s="35" t="s">
        <v>282</v>
      </c>
      <c r="G4" s="113"/>
      <c r="H4" s="18"/>
      <c r="I4" s="19" t="s">
        <v>282</v>
      </c>
      <c r="J4" s="20"/>
      <c r="K4" s="35" t="s">
        <v>282</v>
      </c>
      <c r="M4" s="113"/>
      <c r="N4" s="120"/>
      <c r="O4" s="121"/>
    </row>
    <row r="5" spans="1:15" ht="23.25" thickBot="1">
      <c r="A5" s="114"/>
      <c r="B5" s="123" t="s">
        <v>276</v>
      </c>
      <c r="C5" s="124"/>
      <c r="D5" s="125" t="s">
        <v>277</v>
      </c>
      <c r="E5" s="126"/>
      <c r="G5" s="114"/>
      <c r="H5" s="123" t="s">
        <v>276</v>
      </c>
      <c r="I5" s="124"/>
      <c r="J5" s="125" t="s">
        <v>277</v>
      </c>
      <c r="K5" s="126"/>
      <c r="M5" s="114"/>
      <c r="N5" s="73" t="str">
        <f>'ordered inc data'!$B$3</f>
        <v>1996/97-2000/01</v>
      </c>
      <c r="O5" s="74" t="str">
        <f>'ordered inc data'!$C$3</f>
        <v>2001/02-2005/06</v>
      </c>
    </row>
    <row r="6" spans="1:15" ht="12.75">
      <c r="A6" s="26" t="s">
        <v>136</v>
      </c>
      <c r="B6" s="93">
        <f>'orig. data'!B4</f>
        <v>192</v>
      </c>
      <c r="C6" s="94">
        <f>'orig. data'!H4*100</f>
        <v>0.4133566</v>
      </c>
      <c r="D6" s="95">
        <f>'orig. data'!P4</f>
        <v>214</v>
      </c>
      <c r="E6" s="96">
        <f>'orig. data'!V4*100</f>
        <v>0.41785449999999996</v>
      </c>
      <c r="G6" s="27" t="s">
        <v>150</v>
      </c>
      <c r="H6" s="93">
        <f>'orig. data'!B20</f>
        <v>434</v>
      </c>
      <c r="I6" s="94">
        <f>'orig. data'!H20*100</f>
        <v>0.7617643000000001</v>
      </c>
      <c r="J6" s="95">
        <f>'orig. data'!P20</f>
        <v>458</v>
      </c>
      <c r="K6" s="96">
        <f>'orig. data'!V20*100</f>
        <v>0.7536738000000001</v>
      </c>
      <c r="M6" s="75" t="s">
        <v>286</v>
      </c>
      <c r="N6" s="76">
        <f>'ordered inc data'!$B$4*100</f>
        <v>2.7069443200000003</v>
      </c>
      <c r="O6" s="77">
        <f>'ordered inc data'!$C$4*100</f>
        <v>2.90826278</v>
      </c>
    </row>
    <row r="7" spans="1:15" ht="12.75">
      <c r="A7" s="28" t="s">
        <v>137</v>
      </c>
      <c r="B7" s="97">
        <f>'orig. data'!B5</f>
        <v>413</v>
      </c>
      <c r="C7" s="94">
        <f>'orig. data'!H5*100</f>
        <v>0.48638020000000004</v>
      </c>
      <c r="D7" s="95">
        <f>'orig. data'!P5</f>
        <v>453</v>
      </c>
      <c r="E7" s="96">
        <f>'orig. data'!V5*100</f>
        <v>0.5094467</v>
      </c>
      <c r="G7" s="29" t="s">
        <v>151</v>
      </c>
      <c r="H7" s="97">
        <f>'orig. data'!B21</f>
        <v>356</v>
      </c>
      <c r="I7" s="94">
        <f>'orig. data'!H21*100</f>
        <v>1.0431929</v>
      </c>
      <c r="J7" s="95">
        <f>'orig. data'!P21</f>
        <v>256</v>
      </c>
      <c r="K7" s="96">
        <f>'orig. data'!V21*100</f>
        <v>0.7177503</v>
      </c>
      <c r="M7" s="75" t="s">
        <v>287</v>
      </c>
      <c r="N7" s="78">
        <f>'ordered inc data'!$B$6*100</f>
        <v>0.56882204</v>
      </c>
      <c r="O7" s="79">
        <f>'ordered inc data'!$C$6*100</f>
        <v>0.6028994200000001</v>
      </c>
    </row>
    <row r="8" spans="1:15" ht="12.75">
      <c r="A8" s="28" t="s">
        <v>138</v>
      </c>
      <c r="B8" s="97">
        <f>'orig. data'!B6</f>
        <v>364</v>
      </c>
      <c r="C8" s="94">
        <f>'orig. data'!H6*100</f>
        <v>0.5412559</v>
      </c>
      <c r="D8" s="95">
        <f>'orig. data'!P6</f>
        <v>396</v>
      </c>
      <c r="E8" s="96">
        <f>'orig. data'!V6*100</f>
        <v>0.5992555</v>
      </c>
      <c r="G8" s="29" t="s">
        <v>155</v>
      </c>
      <c r="H8" s="97">
        <f>'orig. data'!B22</f>
        <v>438</v>
      </c>
      <c r="I8" s="94">
        <f>'orig. data'!H22*100</f>
        <v>1.0300066</v>
      </c>
      <c r="J8" s="95">
        <f>'orig. data'!P22</f>
        <v>407</v>
      </c>
      <c r="K8" s="96">
        <f>'orig. data'!V22*100</f>
        <v>0.8974641999999999</v>
      </c>
      <c r="M8" s="75" t="s">
        <v>288</v>
      </c>
      <c r="N8" s="78">
        <f>'ordered inc data'!$B$7*100</f>
        <v>0.53187801</v>
      </c>
      <c r="O8" s="79">
        <f>'ordered inc data'!$C$7*100</f>
        <v>0.61501537</v>
      </c>
    </row>
    <row r="9" spans="1:15" ht="12.75">
      <c r="A9" s="28" t="s">
        <v>107</v>
      </c>
      <c r="B9" s="97">
        <f>'orig. data'!B7</f>
        <v>426</v>
      </c>
      <c r="C9" s="94">
        <f>'orig. data'!H7*100</f>
        <v>0.9825403</v>
      </c>
      <c r="D9" s="95">
        <f>'orig. data'!P7</f>
        <v>386</v>
      </c>
      <c r="E9" s="96">
        <f>'orig. data'!V7*100</f>
        <v>0.862512</v>
      </c>
      <c r="G9" s="29" t="s">
        <v>153</v>
      </c>
      <c r="H9" s="97">
        <f>'orig. data'!B23</f>
        <v>464</v>
      </c>
      <c r="I9" s="94">
        <f>'orig. data'!H23*100</f>
        <v>0.835028</v>
      </c>
      <c r="J9" s="95">
        <f>'orig. data'!P23</f>
        <v>487</v>
      </c>
      <c r="K9" s="96">
        <f>'orig. data'!V23*100</f>
        <v>0.8490533</v>
      </c>
      <c r="M9" s="75" t="s">
        <v>289</v>
      </c>
      <c r="N9" s="78">
        <f>'ordered inc data'!$B$8*100</f>
        <v>0.50737407</v>
      </c>
      <c r="O9" s="79">
        <f>'ordered inc data'!$C$8*100</f>
        <v>0.55467842</v>
      </c>
    </row>
    <row r="10" spans="1:15" ht="12.75">
      <c r="A10" s="28" t="s">
        <v>146</v>
      </c>
      <c r="B10" s="97">
        <f>'orig. data'!B8</f>
        <v>6515</v>
      </c>
      <c r="C10" s="94">
        <f>'orig. data'!H8*100</f>
        <v>1.0825694000000001</v>
      </c>
      <c r="D10" s="95">
        <f>'orig. data'!P8</f>
        <v>6463</v>
      </c>
      <c r="E10" s="96">
        <f>'orig. data'!V8*100</f>
        <v>1.0376762</v>
      </c>
      <c r="G10" s="29" t="s">
        <v>156</v>
      </c>
      <c r="H10" s="97">
        <f>'orig. data'!B24</f>
        <v>249</v>
      </c>
      <c r="I10" s="94">
        <f>'orig. data'!H24*100</f>
        <v>0.8174387</v>
      </c>
      <c r="J10" s="95">
        <f>'orig. data'!P24</f>
        <v>220</v>
      </c>
      <c r="K10" s="96">
        <f>'orig. data'!V24*100</f>
        <v>0.7195656</v>
      </c>
      <c r="M10" s="75" t="s">
        <v>290</v>
      </c>
      <c r="N10" s="78">
        <f>'ordered inc data'!$B$9*100</f>
        <v>0.49164036</v>
      </c>
      <c r="O10" s="79">
        <f>'ordered inc data'!$C$9*100</f>
        <v>0.48674507000000006</v>
      </c>
    </row>
    <row r="11" spans="1:15" ht="12.75">
      <c r="A11" s="28" t="s">
        <v>140</v>
      </c>
      <c r="B11" s="97">
        <f>'orig. data'!B9</f>
        <v>396</v>
      </c>
      <c r="C11" s="94">
        <f>'orig. data'!H9*100</f>
        <v>0.5890753000000001</v>
      </c>
      <c r="D11" s="95">
        <f>'orig. data'!P9</f>
        <v>349</v>
      </c>
      <c r="E11" s="96">
        <f>'orig. data'!V9*100</f>
        <v>0.5033823</v>
      </c>
      <c r="G11" s="29" t="s">
        <v>152</v>
      </c>
      <c r="H11" s="97">
        <f>'orig. data'!B25</f>
        <v>879</v>
      </c>
      <c r="I11" s="94">
        <f>'orig. data'!H25*100</f>
        <v>1.5925356000000002</v>
      </c>
      <c r="J11" s="95">
        <f>'orig. data'!P25</f>
        <v>948</v>
      </c>
      <c r="K11" s="96">
        <f>'orig. data'!V25*100</f>
        <v>1.7197591</v>
      </c>
      <c r="M11" s="75" t="s">
        <v>291</v>
      </c>
      <c r="N11" s="78">
        <f>'ordered inc data'!$B$10*100</f>
        <v>0.43452409999999997</v>
      </c>
      <c r="O11" s="79">
        <f>'ordered inc data'!$C$10*100</f>
        <v>0.44102628</v>
      </c>
    </row>
    <row r="12" spans="1:15" ht="12.75">
      <c r="A12" s="28" t="s">
        <v>141</v>
      </c>
      <c r="B12" s="97">
        <f>'orig. data'!B10</f>
        <v>159</v>
      </c>
      <c r="C12" s="94">
        <f>'orig. data'!H10*100</f>
        <v>0.4608295</v>
      </c>
      <c r="D12" s="95">
        <f>'orig. data'!P10</f>
        <v>168</v>
      </c>
      <c r="E12" s="96">
        <f>'orig. data'!V10*100</f>
        <v>0.4687108</v>
      </c>
      <c r="G12" s="29" t="s">
        <v>154</v>
      </c>
      <c r="H12" s="97">
        <f>'orig. data'!B26</f>
        <v>856</v>
      </c>
      <c r="I12" s="94">
        <f>'orig. data'!H26*100</f>
        <v>1.0191204</v>
      </c>
      <c r="J12" s="95">
        <f>'orig. data'!P26</f>
        <v>773</v>
      </c>
      <c r="K12" s="96">
        <f>'orig. data'!V26*100</f>
        <v>0.8799089</v>
      </c>
      <c r="M12" s="75" t="s">
        <v>292</v>
      </c>
      <c r="N12" s="78">
        <f>'ordered inc data'!$B$12*100</f>
        <v>1.5717992399999998</v>
      </c>
      <c r="O12" s="79">
        <f>'ordered inc data'!$C$12*100</f>
        <v>1.58477152</v>
      </c>
    </row>
    <row r="13" spans="1:15" ht="12.75">
      <c r="A13" s="28" t="s">
        <v>139</v>
      </c>
      <c r="B13" s="97">
        <f>'orig. data'!B11</f>
        <v>241</v>
      </c>
      <c r="C13" s="94">
        <f>'orig. data'!H11*100</f>
        <v>0.582421</v>
      </c>
      <c r="D13" s="95">
        <f>'orig. data'!P11</f>
        <v>359</v>
      </c>
      <c r="E13" s="96">
        <f>'orig. data'!V11*100</f>
        <v>0.8858073</v>
      </c>
      <c r="G13" s="29" t="s">
        <v>157</v>
      </c>
      <c r="H13" s="97">
        <f>'orig. data'!B27</f>
        <v>430</v>
      </c>
      <c r="I13" s="94">
        <f>'orig. data'!H27*100</f>
        <v>0.8104491</v>
      </c>
      <c r="J13" s="95">
        <f>'orig. data'!P27</f>
        <v>434</v>
      </c>
      <c r="K13" s="96">
        <f>'orig. data'!V27*100</f>
        <v>0.7882597</v>
      </c>
      <c r="M13" s="75" t="s">
        <v>293</v>
      </c>
      <c r="N13" s="78">
        <f>'ordered inc data'!$B$13*100</f>
        <v>1.06927565</v>
      </c>
      <c r="O13" s="79">
        <f>'ordered inc data'!$C$13*100</f>
        <v>1.03109159</v>
      </c>
    </row>
    <row r="14" spans="1:15" ht="12.75">
      <c r="A14" s="28" t="s">
        <v>142</v>
      </c>
      <c r="B14" s="97">
        <f>'orig. data'!B12</f>
        <v>10</v>
      </c>
      <c r="C14" s="94">
        <f>'orig. data'!H12*100</f>
        <v>1.0319917</v>
      </c>
      <c r="D14" s="95">
        <f>'orig. data'!P12</f>
        <v>8</v>
      </c>
      <c r="E14" s="96">
        <f>'orig. data'!V12*100</f>
        <v>0.8188331999999999</v>
      </c>
      <c r="G14" s="29" t="s">
        <v>158</v>
      </c>
      <c r="H14" s="97">
        <f>'orig. data'!B28</f>
        <v>598</v>
      </c>
      <c r="I14" s="94">
        <f>'orig. data'!H28*100</f>
        <v>1.0368983</v>
      </c>
      <c r="J14" s="95">
        <f>'orig. data'!P28</f>
        <v>477</v>
      </c>
      <c r="K14" s="96">
        <f>'orig. data'!V28*100</f>
        <v>0.8348793999999999</v>
      </c>
      <c r="M14" s="75" t="s">
        <v>294</v>
      </c>
      <c r="N14" s="78">
        <f>'ordered inc data'!$B$14*100</f>
        <v>0.91719364</v>
      </c>
      <c r="O14" s="79">
        <f>'ordered inc data'!$C$14*100</f>
        <v>0.8389771699999999</v>
      </c>
    </row>
    <row r="15" spans="1:15" ht="12.75">
      <c r="A15" s="28" t="s">
        <v>143</v>
      </c>
      <c r="B15" s="97">
        <f>'orig. data'!B13</f>
        <v>116</v>
      </c>
      <c r="C15" s="94">
        <f>'orig. data'!H13*100</f>
        <v>0.5116443</v>
      </c>
      <c r="D15" s="95">
        <f>'orig. data'!P13</f>
        <v>113</v>
      </c>
      <c r="E15" s="96">
        <f>'orig. data'!V13*100</f>
        <v>0.5013532</v>
      </c>
      <c r="G15" s="29" t="s">
        <v>159</v>
      </c>
      <c r="H15" s="97">
        <f>'orig. data'!B29</f>
        <v>185</v>
      </c>
      <c r="I15" s="94">
        <f>'orig. data'!H29*100</f>
        <v>0.6655395</v>
      </c>
      <c r="J15" s="95">
        <f>'orig. data'!P29</f>
        <v>194</v>
      </c>
      <c r="K15" s="96">
        <f>'orig. data'!V29*100</f>
        <v>0.6771615</v>
      </c>
      <c r="M15" s="75" t="s">
        <v>295</v>
      </c>
      <c r="N15" s="78">
        <f>'ordered inc data'!$B$15*100</f>
        <v>0.6881791899999999</v>
      </c>
      <c r="O15" s="79">
        <f>'ordered inc data'!$C$15*100</f>
        <v>0.61878113</v>
      </c>
    </row>
    <row r="16" spans="1:15" ht="13.5" thickBot="1">
      <c r="A16" s="28" t="s">
        <v>144</v>
      </c>
      <c r="B16" s="97">
        <f>'orig. data'!B14</f>
        <v>172</v>
      </c>
      <c r="C16" s="94">
        <f>'orig. data'!H14*100</f>
        <v>0.47529570000000004</v>
      </c>
      <c r="D16" s="95">
        <f>'orig. data'!P14</f>
        <v>227</v>
      </c>
      <c r="E16" s="96">
        <f>'orig. data'!V14*100</f>
        <v>0.6100511000000001</v>
      </c>
      <c r="G16" s="29" t="s">
        <v>160</v>
      </c>
      <c r="H16" s="97">
        <f>'orig. data'!B30</f>
        <v>1131</v>
      </c>
      <c r="I16" s="94">
        <f>'orig. data'!H30*100</f>
        <v>1.6803102</v>
      </c>
      <c r="J16" s="95">
        <f>'orig. data'!P30</f>
        <v>1335</v>
      </c>
      <c r="K16" s="96">
        <f>'orig. data'!V30*100</f>
        <v>1.8759749</v>
      </c>
      <c r="M16" s="80" t="s">
        <v>296</v>
      </c>
      <c r="N16" s="81">
        <f>'ordered inc data'!$B$16*100</f>
        <v>0.70810041</v>
      </c>
      <c r="O16" s="82">
        <f>'ordered inc data'!$C$16*100</f>
        <v>0.5834096799999999</v>
      </c>
    </row>
    <row r="17" spans="1:15" ht="12.75">
      <c r="A17" s="30"/>
      <c r="B17" s="98"/>
      <c r="C17" s="99"/>
      <c r="D17" s="100"/>
      <c r="E17" s="101"/>
      <c r="G17" s="29" t="s">
        <v>161</v>
      </c>
      <c r="H17" s="97">
        <f>'orig. data'!B31</f>
        <v>495</v>
      </c>
      <c r="I17" s="94">
        <f>'orig. data'!H31*100</f>
        <v>1.3330102</v>
      </c>
      <c r="J17" s="95">
        <f>'orig. data'!P31</f>
        <v>474</v>
      </c>
      <c r="K17" s="96">
        <f>'orig. data'!V31*100</f>
        <v>1.2428549</v>
      </c>
      <c r="M17" s="83" t="s">
        <v>297</v>
      </c>
      <c r="N17" s="84"/>
      <c r="O17" s="85">
        <f>'ordered inc data'!$B$18</f>
        <v>0.0022046823</v>
      </c>
    </row>
    <row r="18" spans="1:15" ht="12.75">
      <c r="A18" s="28" t="s">
        <v>284</v>
      </c>
      <c r="B18" s="97">
        <f>'orig. data'!B15</f>
        <v>969</v>
      </c>
      <c r="C18" s="94">
        <f>'orig. data'!H15*100</f>
        <v>0.48788349999999997</v>
      </c>
      <c r="D18" s="95">
        <f>'orig. data'!P15</f>
        <v>1063</v>
      </c>
      <c r="E18" s="96">
        <f>'orig. data'!V15*100</f>
        <v>0.5154789</v>
      </c>
      <c r="G18" s="31"/>
      <c r="H18" s="98"/>
      <c r="I18" s="99"/>
      <c r="J18" s="100"/>
      <c r="K18" s="101"/>
      <c r="M18" s="83" t="s">
        <v>298</v>
      </c>
      <c r="N18" s="84"/>
      <c r="O18" s="85">
        <f>'ordered inc data'!$B$19</f>
        <v>1.11817E-05</v>
      </c>
    </row>
    <row r="19" spans="1:15" ht="13.5" thickBot="1">
      <c r="A19" s="28" t="s">
        <v>149</v>
      </c>
      <c r="B19" s="97">
        <f>'orig. data'!B16</f>
        <v>796</v>
      </c>
      <c r="C19" s="94">
        <f>'orig. data'!H16*100</f>
        <v>0.5562311</v>
      </c>
      <c r="D19" s="95">
        <f>'orig. data'!P16</f>
        <v>876</v>
      </c>
      <c r="E19" s="96">
        <f>'orig. data'!V16*100</f>
        <v>0.6012272</v>
      </c>
      <c r="G19" s="32" t="s">
        <v>146</v>
      </c>
      <c r="H19" s="102">
        <f>'orig. data'!B8</f>
        <v>6515</v>
      </c>
      <c r="I19" s="106">
        <f>'orig. data'!H8*100</f>
        <v>1.0825694000000001</v>
      </c>
      <c r="J19" s="104">
        <f>'orig. data'!P8</f>
        <v>6463</v>
      </c>
      <c r="K19" s="105">
        <f>'orig. data'!V8*100</f>
        <v>1.0376762</v>
      </c>
      <c r="M19" s="86" t="s">
        <v>299</v>
      </c>
      <c r="N19" s="87"/>
      <c r="O19" s="85">
        <f>'ordered inc data'!$B$20</f>
        <v>0.3890717868</v>
      </c>
    </row>
    <row r="20" spans="1:15" ht="12.75">
      <c r="A20" s="28" t="s">
        <v>145</v>
      </c>
      <c r="B20" s="97">
        <f>'orig. data'!B17</f>
        <v>298</v>
      </c>
      <c r="C20" s="94">
        <f>'orig. data'!H17*100</f>
        <v>0.4980862</v>
      </c>
      <c r="D20" s="95">
        <f>'orig. data'!P17</f>
        <v>348</v>
      </c>
      <c r="E20" s="96">
        <f>'orig. data'!V17*100</f>
        <v>0.5730659</v>
      </c>
      <c r="G20" s="107" t="s">
        <v>148</v>
      </c>
      <c r="H20" s="107"/>
      <c r="I20" s="108"/>
      <c r="J20" s="107"/>
      <c r="K20" s="107"/>
      <c r="M20" s="83" t="s">
        <v>300</v>
      </c>
      <c r="N20" s="87"/>
      <c r="O20" s="85">
        <f>'ordered inc data'!$B$22</f>
        <v>4.666042E-42</v>
      </c>
    </row>
    <row r="21" spans="1:15" ht="12.75">
      <c r="A21" s="30"/>
      <c r="B21" s="98"/>
      <c r="C21" s="99"/>
      <c r="D21" s="100"/>
      <c r="E21" s="101"/>
      <c r="G21" s="122" t="s">
        <v>283</v>
      </c>
      <c r="H21" s="122"/>
      <c r="I21" s="122"/>
      <c r="J21" s="122"/>
      <c r="K21" s="122"/>
      <c r="M21" s="83" t="s">
        <v>301</v>
      </c>
      <c r="N21" s="87"/>
      <c r="O21" s="85">
        <f>'ordered inc data'!$B$23</f>
        <v>2.320314E-62</v>
      </c>
    </row>
    <row r="22" spans="1:15" ht="13.5" thickBot="1">
      <c r="A22" s="32" t="s">
        <v>147</v>
      </c>
      <c r="B22" s="102">
        <f>'orig. data'!B18</f>
        <v>9240</v>
      </c>
      <c r="C22" s="103">
        <f>'orig. data'!H18*100</f>
        <v>0.8792857</v>
      </c>
      <c r="D22" s="104">
        <f>'orig. data'!P18</f>
        <v>9355</v>
      </c>
      <c r="E22" s="105">
        <f>'orig. data'!V18*100</f>
        <v>0.8628577000000001</v>
      </c>
      <c r="M22" s="86" t="s">
        <v>302</v>
      </c>
      <c r="N22" s="87"/>
      <c r="O22" s="85">
        <f>'ordered inc data'!$B$24</f>
        <v>0.0254870423</v>
      </c>
    </row>
    <row r="23" spans="1:15" ht="12.75">
      <c r="A23" s="107" t="s">
        <v>148</v>
      </c>
      <c r="C23" s="33"/>
      <c r="M23" s="24" t="s">
        <v>148</v>
      </c>
      <c r="N23" s="21"/>
      <c r="O23" s="21"/>
    </row>
    <row r="24" spans="1:15" ht="12.75">
      <c r="A24" s="24" t="s">
        <v>283</v>
      </c>
      <c r="B24" s="24"/>
      <c r="C24" s="24"/>
      <c r="D24" s="24"/>
      <c r="E24" s="24"/>
      <c r="M24" s="24" t="s">
        <v>283</v>
      </c>
      <c r="N24" s="88"/>
      <c r="O24" s="88"/>
    </row>
  </sheetData>
  <sheetProtection/>
  <mergeCells count="9">
    <mergeCell ref="A2:A5"/>
    <mergeCell ref="G2:G5"/>
    <mergeCell ref="M2:M5"/>
    <mergeCell ref="N2:O4"/>
    <mergeCell ref="G21:K21"/>
    <mergeCell ref="B5:C5"/>
    <mergeCell ref="D5:E5"/>
    <mergeCell ref="H5:I5"/>
    <mergeCell ref="J5:K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3" sqref="K3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8" width="9.140625" style="2" customWidth="1"/>
    <col min="9" max="9" width="9.140625" style="48" customWidth="1"/>
    <col min="10" max="10" width="9.140625" style="49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45" t="s">
        <v>272</v>
      </c>
      <c r="B1" s="4" t="s">
        <v>218</v>
      </c>
      <c r="C1" s="127" t="s">
        <v>129</v>
      </c>
      <c r="D1" s="127"/>
      <c r="E1" s="127"/>
      <c r="F1" s="127" t="s">
        <v>132</v>
      </c>
      <c r="G1" s="127"/>
      <c r="H1" s="5" t="s">
        <v>119</v>
      </c>
      <c r="I1" s="47" t="s">
        <v>121</v>
      </c>
      <c r="J1" s="47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2:20" ht="12.75">
      <c r="B2" s="4"/>
      <c r="C2" s="12"/>
      <c r="D2" s="12"/>
      <c r="E2" s="12"/>
      <c r="F2" s="13"/>
      <c r="G2" s="13"/>
      <c r="H2" s="5"/>
      <c r="I2" s="128" t="s">
        <v>280</v>
      </c>
      <c r="J2" s="128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131</v>
      </c>
      <c r="F3" s="12" t="s">
        <v>249</v>
      </c>
      <c r="G3" s="12" t="s">
        <v>250</v>
      </c>
      <c r="H3" s="2" t="s">
        <v>274</v>
      </c>
      <c r="I3" s="47" t="s">
        <v>276</v>
      </c>
      <c r="J3" s="47" t="s">
        <v>277</v>
      </c>
      <c r="K3" s="2" t="s">
        <v>275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(1,2)</v>
      </c>
      <c r="B4" t="s">
        <v>136</v>
      </c>
      <c r="C4">
        <f>'orig. data'!AH4</f>
        <v>1</v>
      </c>
      <c r="D4">
        <f>'orig. data'!AI4</f>
        <v>2</v>
      </c>
      <c r="E4">
        <f ca="1">IF(CELL("contents",F4)="s","s",IF(CELL("contents",G4)="s","s",IF(CELL("contents",'orig. data'!AJ4)="t","t","")))</f>
      </c>
      <c r="F4" t="str">
        <f>'orig. data'!AK4</f>
        <v> </v>
      </c>
      <c r="G4" t="str">
        <f>'orig. data'!AL4</f>
        <v> </v>
      </c>
      <c r="H4" s="22">
        <f aca="true" t="shared" si="0" ref="H4:H14">I$19</f>
        <v>0.008792857</v>
      </c>
      <c r="I4" s="47">
        <f>'orig. data'!D4</f>
        <v>0.004054274</v>
      </c>
      <c r="J4" s="47">
        <f>'orig. data'!R4</f>
        <v>0.0040997</v>
      </c>
      <c r="K4" s="22">
        <f aca="true" t="shared" si="1" ref="K4:K14">J$19</f>
        <v>0.008546928</v>
      </c>
      <c r="L4" s="5">
        <f>'orig. data'!B4</f>
        <v>192</v>
      </c>
      <c r="M4" s="5">
        <f>'orig. data'!C4</f>
        <v>46449</v>
      </c>
      <c r="N4" s="11">
        <f>'orig. data'!G4</f>
        <v>2.34E-21</v>
      </c>
      <c r="O4" s="7"/>
      <c r="P4" s="5">
        <f>'orig. data'!P4</f>
        <v>214</v>
      </c>
      <c r="Q4" s="5">
        <f>'orig. data'!Q4</f>
        <v>51214</v>
      </c>
      <c r="R4" s="11">
        <f>'orig. data'!U4</f>
        <v>5.29E-21</v>
      </c>
      <c r="S4" s="7"/>
      <c r="T4" s="11">
        <f>'orig. data'!AD4</f>
        <v>0.916655571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(1,2)</v>
      </c>
      <c r="B5" t="s">
        <v>137</v>
      </c>
      <c r="C5">
        <f>'orig. data'!AH5</f>
        <v>1</v>
      </c>
      <c r="D5">
        <f>'orig. data'!AI5</f>
        <v>2</v>
      </c>
      <c r="E5">
        <f ca="1">IF(CELL("contents",F5)="s","s",IF(CELL("contents",G5)="s","s",IF(CELL("contents",'orig. data'!AJ5)="t","t","")))</f>
      </c>
      <c r="F5" t="str">
        <f>'orig. data'!AK5</f>
        <v> </v>
      </c>
      <c r="G5" t="str">
        <f>'orig. data'!AL5</f>
        <v> </v>
      </c>
      <c r="H5" s="22">
        <f t="shared" si="0"/>
        <v>0.008792857</v>
      </c>
      <c r="I5" s="47">
        <f>'orig. data'!D5</f>
        <v>0.004877361</v>
      </c>
      <c r="J5" s="47">
        <f>'orig. data'!R5</f>
        <v>0.005035582</v>
      </c>
      <c r="K5" s="22">
        <f t="shared" si="1"/>
        <v>0.008546928</v>
      </c>
      <c r="L5" s="5">
        <f>'orig. data'!B5</f>
        <v>413</v>
      </c>
      <c r="M5" s="5">
        <f>'orig. data'!C5</f>
        <v>84913</v>
      </c>
      <c r="N5" s="11">
        <f>'orig. data'!G5</f>
        <v>1.35E-21</v>
      </c>
      <c r="O5" s="8"/>
      <c r="P5" s="5">
        <f>'orig. data'!P5</f>
        <v>453</v>
      </c>
      <c r="Q5" s="5">
        <f>'orig. data'!Q5</f>
        <v>88920</v>
      </c>
      <c r="R5" s="11">
        <f>'orig. data'!U5</f>
        <v>9.6E-19</v>
      </c>
      <c r="S5" s="8"/>
      <c r="T5" s="11">
        <f>'orig. data'!AD5</f>
        <v>0.679876721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(1,2)</v>
      </c>
      <c r="B6" t="s">
        <v>138</v>
      </c>
      <c r="C6">
        <f>'orig. data'!AH6</f>
        <v>1</v>
      </c>
      <c r="D6">
        <f>'orig. data'!AI6</f>
        <v>2</v>
      </c>
      <c r="E6">
        <f ca="1">IF(CELL("contents",F6)="s","s",IF(CELL("contents",G6)="s","s",IF(CELL("contents",'orig. data'!AJ6)="t","t","")))</f>
      </c>
      <c r="F6" t="str">
        <f>'orig. data'!AK6</f>
        <v> </v>
      </c>
      <c r="G6" t="str">
        <f>'orig. data'!AL6</f>
        <v> </v>
      </c>
      <c r="H6" s="22">
        <f t="shared" si="0"/>
        <v>0.008792857</v>
      </c>
      <c r="I6" s="47">
        <f>'orig. data'!D6</f>
        <v>0.00548643</v>
      </c>
      <c r="J6" s="47">
        <f>'orig. data'!R6</f>
        <v>0.006109</v>
      </c>
      <c r="K6" s="22">
        <f t="shared" si="1"/>
        <v>0.008546928</v>
      </c>
      <c r="L6" s="5">
        <f>'orig. data'!B6</f>
        <v>364</v>
      </c>
      <c r="M6" s="5">
        <f>'orig. data'!C6</f>
        <v>67251</v>
      </c>
      <c r="N6" s="11">
        <f>'orig. data'!G6</f>
        <v>1.42E-13</v>
      </c>
      <c r="O6" s="8"/>
      <c r="P6" s="5">
        <f>'orig. data'!P6</f>
        <v>396</v>
      </c>
      <c r="Q6" s="5">
        <f>'orig. data'!Q6</f>
        <v>66082</v>
      </c>
      <c r="R6" s="11">
        <f>'orig. data'!U6</f>
        <v>5.9E-08</v>
      </c>
      <c r="S6" s="8"/>
      <c r="T6" s="11">
        <f>'orig. data'!AD6</f>
        <v>0.182772338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107</v>
      </c>
      <c r="C7" t="str">
        <f>'orig. data'!AH7</f>
        <v> </v>
      </c>
      <c r="D7" t="str">
        <f>'orig. data'!AI7</f>
        <v> </v>
      </c>
      <c r="E7">
        <f ca="1">IF(CELL("contents",F7)="s","s",IF(CELL("contents",G7)="s","s",IF(CELL("contents",'orig. data'!AJ7)="t","t","")))</f>
      </c>
      <c r="F7" t="str">
        <f>'orig. data'!AK7</f>
        <v> </v>
      </c>
      <c r="G7" t="str">
        <f>'orig. data'!AL7</f>
        <v> </v>
      </c>
      <c r="H7" s="22">
        <f t="shared" si="0"/>
        <v>0.008792857</v>
      </c>
      <c r="I7" s="47">
        <f>'orig. data'!D7</f>
        <v>0.009757284</v>
      </c>
      <c r="J7" s="47">
        <f>'orig. data'!R7</f>
        <v>0.008504074</v>
      </c>
      <c r="K7" s="22">
        <f t="shared" si="1"/>
        <v>0.008546928</v>
      </c>
      <c r="L7" s="5">
        <f>'orig. data'!B7</f>
        <v>426</v>
      </c>
      <c r="M7" s="5">
        <f>'orig. data'!C7</f>
        <v>43357</v>
      </c>
      <c r="N7" s="11">
        <f>'orig. data'!G7</f>
        <v>0.088652218</v>
      </c>
      <c r="O7" s="8"/>
      <c r="P7" s="5">
        <f>'orig. data'!P7</f>
        <v>386</v>
      </c>
      <c r="Q7" s="5">
        <f>'orig. data'!Q7</f>
        <v>44753</v>
      </c>
      <c r="R7" s="11">
        <f>'orig. data'!U7</f>
        <v>0.936350969</v>
      </c>
      <c r="S7" s="8"/>
      <c r="T7" s="11">
        <f>'orig. data'!AD7</f>
        <v>0.08303276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(1,2)</v>
      </c>
      <c r="B8" t="s">
        <v>146</v>
      </c>
      <c r="C8">
        <f>'orig. data'!AH8</f>
        <v>1</v>
      </c>
      <c r="D8">
        <f>'orig. data'!AI8</f>
        <v>2</v>
      </c>
      <c r="E8">
        <f ca="1">IF(CELL("contents",F8)="s","s",IF(CELL("contents",G8)="s","s",IF(CELL("contents",'orig. data'!AJ8)="t","t","")))</f>
      </c>
      <c r="F8" t="str">
        <f>'orig. data'!AK8</f>
        <v> </v>
      </c>
      <c r="G8" t="str">
        <f>'orig. data'!AL8</f>
        <v> </v>
      </c>
      <c r="H8" s="22">
        <f t="shared" si="0"/>
        <v>0.008792857</v>
      </c>
      <c r="I8" s="47">
        <f>'orig. data'!D8</f>
        <v>0.010448162</v>
      </c>
      <c r="J8" s="47">
        <f>'orig. data'!R8</f>
        <v>0.009896444</v>
      </c>
      <c r="K8" s="22">
        <f t="shared" si="1"/>
        <v>0.008546928</v>
      </c>
      <c r="L8" s="5">
        <f>'orig. data'!B8</f>
        <v>6515</v>
      </c>
      <c r="M8" s="5">
        <f>'orig. data'!C8</f>
        <v>601809</v>
      </c>
      <c r="N8" s="11">
        <f>'orig. data'!G8</f>
        <v>9.27E-06</v>
      </c>
      <c r="O8" s="8"/>
      <c r="P8" s="5">
        <f>'orig. data'!P8</f>
        <v>6463</v>
      </c>
      <c r="Q8" s="5">
        <f>'orig. data'!Q8</f>
        <v>622834</v>
      </c>
      <c r="R8" s="11">
        <f>'orig. data'!U8</f>
        <v>0.000160916</v>
      </c>
      <c r="S8" s="8"/>
      <c r="T8" s="11">
        <f>'orig. data'!AD8</f>
        <v>0.17011082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(1,2)</v>
      </c>
      <c r="B9" t="s">
        <v>140</v>
      </c>
      <c r="C9">
        <f>'orig. data'!AH9</f>
        <v>1</v>
      </c>
      <c r="D9">
        <f>'orig. data'!AI9</f>
        <v>2</v>
      </c>
      <c r="E9">
        <f ca="1">IF(CELL("contents",F9)="s","s",IF(CELL("contents",G9)="s","s",IF(CELL("contents",'orig. data'!AJ9)="t","t","")))</f>
      </c>
      <c r="F9" t="str">
        <f>'orig. data'!AK9</f>
        <v> </v>
      </c>
      <c r="G9" t="str">
        <f>'orig. data'!AL9</f>
        <v> </v>
      </c>
      <c r="H9" s="22">
        <f t="shared" si="0"/>
        <v>0.008792857</v>
      </c>
      <c r="I9" s="47">
        <f>'orig. data'!D9</f>
        <v>0.005764895</v>
      </c>
      <c r="J9" s="47">
        <f>'orig. data'!R9</f>
        <v>0.004983719</v>
      </c>
      <c r="K9" s="22">
        <f t="shared" si="1"/>
        <v>0.008546928</v>
      </c>
      <c r="L9" s="5">
        <f>'orig. data'!B9</f>
        <v>396</v>
      </c>
      <c r="M9" s="5">
        <f>'orig. data'!C9</f>
        <v>67224</v>
      </c>
      <c r="N9" s="11">
        <f>'orig. data'!G9</f>
        <v>1.38E-11</v>
      </c>
      <c r="O9" s="8"/>
      <c r="P9" s="5">
        <f>'orig. data'!P9</f>
        <v>349</v>
      </c>
      <c r="Q9" s="5">
        <f>'orig. data'!Q9</f>
        <v>69331</v>
      </c>
      <c r="R9" s="11">
        <f>'orig. data'!U9</f>
        <v>1.06E-16</v>
      </c>
      <c r="S9" s="8"/>
      <c r="T9" s="11">
        <f>'orig. data'!AD9</f>
        <v>0.075509243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(1,2)</v>
      </c>
      <c r="B10" t="s">
        <v>141</v>
      </c>
      <c r="C10">
        <f>'orig. data'!AH10</f>
        <v>1</v>
      </c>
      <c r="D10">
        <f>'orig. data'!AI10</f>
        <v>2</v>
      </c>
      <c r="E10">
        <f ca="1">IF(CELL("contents",F10)="s","s",IF(CELL("contents",G10)="s","s",IF(CELL("contents",'orig. data'!AJ10)="t","t","")))</f>
      </c>
      <c r="F10" t="str">
        <f>'orig. data'!AK10</f>
        <v> </v>
      </c>
      <c r="G10" t="str">
        <f>'orig. data'!AL10</f>
        <v> </v>
      </c>
      <c r="H10" s="22">
        <f t="shared" si="0"/>
        <v>0.008792857</v>
      </c>
      <c r="I10" s="47">
        <f>'orig. data'!D10</f>
        <v>0.004500718</v>
      </c>
      <c r="J10" s="47">
        <f>'orig. data'!R10</f>
        <v>0.00461353</v>
      </c>
      <c r="K10" s="22">
        <f t="shared" si="1"/>
        <v>0.008546928</v>
      </c>
      <c r="L10" s="5">
        <f>'orig. data'!B10</f>
        <v>159</v>
      </c>
      <c r="M10" s="5">
        <f>'orig. data'!C10</f>
        <v>34503</v>
      </c>
      <c r="N10" s="11">
        <f>'orig. data'!G10</f>
        <v>2.36E-14</v>
      </c>
      <c r="P10" s="5">
        <f>'orig. data'!P10</f>
        <v>168</v>
      </c>
      <c r="Q10" s="5">
        <f>'orig. data'!Q10</f>
        <v>35843</v>
      </c>
      <c r="R10" s="11">
        <f>'orig. data'!U10</f>
        <v>6.19E-13</v>
      </c>
      <c r="T10" s="11">
        <f>'orig. data'!AD10</f>
        <v>0.832038015</v>
      </c>
    </row>
    <row r="11" spans="1:27" ht="12.75">
      <c r="A11" s="2" t="str">
        <f ca="1" t="shared" si="2"/>
        <v>Parkland (1,t)</v>
      </c>
      <c r="B11" t="s">
        <v>139</v>
      </c>
      <c r="C11">
        <f>'orig. data'!AH11</f>
        <v>1</v>
      </c>
      <c r="D11" t="str">
        <f>'orig. data'!AI11</f>
        <v> </v>
      </c>
      <c r="E11" t="str">
        <f ca="1">IF(CELL("contents",F11)="s","s",IF(CELL("contents",G11)="s","s",IF(CELL("contents",'orig. data'!AJ11)="t","t","")))</f>
        <v>t</v>
      </c>
      <c r="F11" t="str">
        <f>'orig. data'!AK11</f>
        <v> </v>
      </c>
      <c r="G11" t="str">
        <f>'orig. data'!AL11</f>
        <v> </v>
      </c>
      <c r="H11" s="22">
        <f t="shared" si="0"/>
        <v>0.008792857</v>
      </c>
      <c r="I11" s="47">
        <f>'orig. data'!D11</f>
        <v>0.005801535</v>
      </c>
      <c r="J11" s="47">
        <f>'orig. data'!R11</f>
        <v>0.008805881</v>
      </c>
      <c r="K11" s="22">
        <f t="shared" si="1"/>
        <v>0.008546928</v>
      </c>
      <c r="L11" s="5">
        <f>'orig. data'!B11</f>
        <v>241</v>
      </c>
      <c r="M11" s="5">
        <f>'orig. data'!C11</f>
        <v>41379</v>
      </c>
      <c r="N11" s="11">
        <f>'orig. data'!G11</f>
        <v>1.92E-08</v>
      </c>
      <c r="O11" s="8"/>
      <c r="P11" s="5">
        <f>'orig. data'!P11</f>
        <v>359</v>
      </c>
      <c r="Q11" s="5">
        <f>'orig. data'!Q11</f>
        <v>40528</v>
      </c>
      <c r="R11" s="11">
        <f>'orig. data'!U11</f>
        <v>0.640933878</v>
      </c>
      <c r="S11" s="8"/>
      <c r="T11" s="11">
        <f>'orig. data'!AD11</f>
        <v>3.9E-06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142</v>
      </c>
      <c r="C12" t="str">
        <f>'orig. data'!AH12</f>
        <v> </v>
      </c>
      <c r="D12" t="str">
        <f>'orig. data'!AI12</f>
        <v> </v>
      </c>
      <c r="E12">
        <f ca="1">IF(CELL("contents",F12)="s","s",IF(CELL("contents",G12)="s","s",IF(CELL("contents",'orig. data'!AJ12)="t","t","")))</f>
      </c>
      <c r="F12" t="str">
        <f>'orig. data'!AK12</f>
        <v> </v>
      </c>
      <c r="G12" t="str">
        <f>'orig. data'!AL12</f>
        <v> </v>
      </c>
      <c r="H12" s="22">
        <f t="shared" si="0"/>
        <v>0.008792857</v>
      </c>
      <c r="I12" s="47">
        <f>'orig. data'!D12</f>
        <v>0.010022963</v>
      </c>
      <c r="J12" s="47">
        <f>'orig. data'!R12</f>
        <v>0.007978678</v>
      </c>
      <c r="K12" s="22">
        <f t="shared" si="1"/>
        <v>0.008546928</v>
      </c>
      <c r="L12" s="5">
        <f>'orig. data'!B12</f>
        <v>10</v>
      </c>
      <c r="M12" s="5">
        <f>'orig. data'!C12</f>
        <v>969</v>
      </c>
      <c r="N12" s="11">
        <f>'orig. data'!G12</f>
        <v>0.681359052</v>
      </c>
      <c r="O12" s="8"/>
      <c r="P12" s="5">
        <f>'orig. data'!P12</f>
        <v>8</v>
      </c>
      <c r="Q12" s="5">
        <f>'orig. data'!Q12</f>
        <v>977</v>
      </c>
      <c r="R12" s="11">
        <f>'orig. data'!U12</f>
        <v>0.846691328</v>
      </c>
      <c r="S12" s="8"/>
      <c r="T12" s="11">
        <f>'orig. data'!AD12</f>
        <v>0.632002117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(1,2)</v>
      </c>
      <c r="B13" t="s">
        <v>143</v>
      </c>
      <c r="C13">
        <f>'orig. data'!AH13</f>
        <v>1</v>
      </c>
      <c r="D13">
        <f>'orig. data'!AI13</f>
        <v>2</v>
      </c>
      <c r="E13">
        <f ca="1">IF(CELL("contents",F13)="s","s",IF(CELL("contents",G13)="s","s",IF(CELL("contents",'orig. data'!AJ13)="t","t","")))</f>
      </c>
      <c r="F13" t="str">
        <f>'orig. data'!AK13</f>
        <v> </v>
      </c>
      <c r="G13" t="str">
        <f>'orig. data'!AL13</f>
        <v> </v>
      </c>
      <c r="H13" s="22">
        <f t="shared" si="0"/>
        <v>0.008792857</v>
      </c>
      <c r="I13" s="47">
        <f>'orig. data'!D13</f>
        <v>0.004959976</v>
      </c>
      <c r="J13" s="47">
        <f>'orig. data'!R13</f>
        <v>0.004874751</v>
      </c>
      <c r="K13" s="22">
        <f t="shared" si="1"/>
        <v>0.008546928</v>
      </c>
      <c r="L13" s="5">
        <f>'orig. data'!B13</f>
        <v>116</v>
      </c>
      <c r="M13" s="5">
        <f>'orig. data'!C13</f>
        <v>22672</v>
      </c>
      <c r="N13" s="11">
        <f>'orig. data'!G13</f>
        <v>1.3E-08</v>
      </c>
      <c r="O13" s="8"/>
      <c r="P13" s="5">
        <f>'orig. data'!P13</f>
        <v>113</v>
      </c>
      <c r="Q13" s="5">
        <f>'orig. data'!Q13</f>
        <v>22539</v>
      </c>
      <c r="R13" s="11">
        <f>'orig. data'!U13</f>
        <v>3.3E-08</v>
      </c>
      <c r="S13" s="8"/>
      <c r="T13" s="11">
        <f>'orig. data'!AD13</f>
        <v>0.900017442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(1,2,t)</v>
      </c>
      <c r="B14" t="s">
        <v>144</v>
      </c>
      <c r="C14">
        <f>'orig. data'!AH14</f>
        <v>1</v>
      </c>
      <c r="D14">
        <f>'orig. data'!AI14</f>
        <v>2</v>
      </c>
      <c r="E14" t="str">
        <f ca="1">IF(CELL("contents",F14)="s","s",IF(CELL("contents",G14)="s","s",IF(CELL("contents",'orig. data'!AJ14)="t","t","")))</f>
        <v>t</v>
      </c>
      <c r="F14" t="str">
        <f>'orig. data'!AK14</f>
        <v> </v>
      </c>
      <c r="G14" t="str">
        <f>'orig. data'!AL14</f>
        <v> </v>
      </c>
      <c r="H14" s="22">
        <f t="shared" si="0"/>
        <v>0.008792857</v>
      </c>
      <c r="I14" s="47">
        <f>'orig. data'!D14</f>
        <v>0.004487232</v>
      </c>
      <c r="J14" s="47">
        <f>'orig. data'!R14</f>
        <v>0.005702672</v>
      </c>
      <c r="K14" s="22">
        <f t="shared" si="1"/>
        <v>0.008546928</v>
      </c>
      <c r="L14" s="5">
        <f>'orig. data'!B14</f>
        <v>172</v>
      </c>
      <c r="M14" s="5">
        <f>'orig. data'!C14</f>
        <v>36188</v>
      </c>
      <c r="N14" s="11">
        <f>'orig. data'!G14</f>
        <v>7.16E-15</v>
      </c>
      <c r="O14" s="8"/>
      <c r="P14" s="5">
        <f>'orig. data'!P14</f>
        <v>227</v>
      </c>
      <c r="Q14" s="5">
        <f>'orig. data'!Q14</f>
        <v>37210</v>
      </c>
      <c r="R14" s="11">
        <f>'orig. data'!U14</f>
        <v>1.84E-07</v>
      </c>
      <c r="S14" s="8"/>
      <c r="T14" s="11">
        <f>'orig. data'!AD14</f>
        <v>0.028785451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2"/>
      <c r="I15" s="47"/>
      <c r="J15" s="47"/>
      <c r="K15" s="22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(1,2)</v>
      </c>
      <c r="B16" t="s">
        <v>284</v>
      </c>
      <c r="C16">
        <f>'orig. data'!AH15</f>
        <v>1</v>
      </c>
      <c r="D16">
        <f>'orig. data'!AI15</f>
        <v>2</v>
      </c>
      <c r="E16">
        <f ca="1">IF(CELL("contents",F16)="s","s",IF(CELL("contents",G16)="s","s",IF(CELL("contents",'orig. data'!AJ15)="t","t","")))</f>
      </c>
      <c r="F16" t="str">
        <f>'orig. data'!AK15</f>
        <v> </v>
      </c>
      <c r="G16" t="str">
        <f>'orig. data'!AL15</f>
        <v> </v>
      </c>
      <c r="H16" s="22">
        <f>I$19</f>
        <v>0.008792857</v>
      </c>
      <c r="I16" s="47">
        <f>'orig. data'!D15</f>
        <v>0.005060833</v>
      </c>
      <c r="J16" s="47">
        <f>'orig. data'!R15</f>
        <v>0.005306724</v>
      </c>
      <c r="K16" s="22">
        <f>J$19</f>
        <v>0.008546928</v>
      </c>
      <c r="L16" s="5">
        <f>'orig. data'!B15</f>
        <v>969</v>
      </c>
      <c r="M16" s="5">
        <f>'orig. data'!C15</f>
        <v>198613</v>
      </c>
      <c r="N16" s="11">
        <f>'orig. data'!G15</f>
        <v>6.13E-29</v>
      </c>
      <c r="O16" s="8"/>
      <c r="P16" s="5">
        <f>'orig. data'!P15</f>
        <v>1063</v>
      </c>
      <c r="Q16" s="5">
        <f>'orig. data'!Q15</f>
        <v>206216</v>
      </c>
      <c r="R16" s="11">
        <f>'orig. data'!U15</f>
        <v>6.57E-23</v>
      </c>
      <c r="S16" s="8"/>
      <c r="T16" s="11">
        <f>'orig. data'!AD15</f>
        <v>0.411401914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(1,2)</v>
      </c>
      <c r="B17" t="s">
        <v>149</v>
      </c>
      <c r="C17">
        <f>'orig. data'!AH16</f>
        <v>1</v>
      </c>
      <c r="D17">
        <f>'orig. data'!AI16</f>
        <v>2</v>
      </c>
      <c r="E17">
        <f ca="1">IF(CELL("contents",F17)="s","s",IF(CELL("contents",G17)="s","s",IF(CELL("contents",'orig. data'!AJ16)="t","t","")))</f>
      </c>
      <c r="F17" t="str">
        <f>'orig. data'!AK16</f>
        <v> </v>
      </c>
      <c r="G17" t="str">
        <f>'orig. data'!AL16</f>
        <v> </v>
      </c>
      <c r="H17" s="22">
        <f>I$19</f>
        <v>0.008792857</v>
      </c>
      <c r="I17" s="47">
        <f>'orig. data'!D16</f>
        <v>0.005505286</v>
      </c>
      <c r="J17" s="47">
        <f>'orig. data'!R16</f>
        <v>0.006013509</v>
      </c>
      <c r="K17" s="22">
        <f>J$19</f>
        <v>0.008546928</v>
      </c>
      <c r="L17" s="5">
        <f>'orig. data'!B16</f>
        <v>796</v>
      </c>
      <c r="M17" s="5">
        <f>'orig. data'!C16</f>
        <v>143106</v>
      </c>
      <c r="N17" s="11">
        <f>'orig. data'!G16</f>
        <v>1.28E-19</v>
      </c>
      <c r="P17" s="5">
        <f>'orig. data'!P16</f>
        <v>876</v>
      </c>
      <c r="Q17" s="5">
        <f>'orig. data'!Q16</f>
        <v>145702</v>
      </c>
      <c r="R17" s="11">
        <f>'orig. data'!U16</f>
        <v>2.73E-12</v>
      </c>
      <c r="T17" s="11">
        <f>'orig. data'!AD16</f>
        <v>0.148941224</v>
      </c>
    </row>
    <row r="18" spans="1:20" ht="12.75">
      <c r="A18" s="2" t="str">
        <f ca="1" t="shared" si="2"/>
        <v>North (1,2)</v>
      </c>
      <c r="B18" t="s">
        <v>145</v>
      </c>
      <c r="C18">
        <f>'orig. data'!AH17</f>
        <v>1</v>
      </c>
      <c r="D18">
        <f>'orig. data'!AI17</f>
        <v>2</v>
      </c>
      <c r="E18">
        <f ca="1">IF(CELL("contents",F18)="s","s",IF(CELL("contents",G18)="s","s",IF(CELL("contents",'orig. data'!AJ17)="t","t","")))</f>
      </c>
      <c r="F18" t="str">
        <f>'orig. data'!AK17</f>
        <v> </v>
      </c>
      <c r="G18" t="str">
        <f>'orig. data'!AL17</f>
        <v> </v>
      </c>
      <c r="H18" s="22">
        <f>I$19</f>
        <v>0.008792857</v>
      </c>
      <c r="I18" s="47">
        <f>'orig. data'!D17</f>
        <v>0.004834683</v>
      </c>
      <c r="J18" s="47">
        <f>'orig. data'!R17</f>
        <v>0.005498427</v>
      </c>
      <c r="K18" s="22">
        <f>J$19</f>
        <v>0.008546928</v>
      </c>
      <c r="L18" s="5">
        <f>'orig. data'!B17</f>
        <v>298</v>
      </c>
      <c r="M18" s="5">
        <f>'orig. data'!C17</f>
        <v>59829</v>
      </c>
      <c r="N18" s="11">
        <f>'orig. data'!G17</f>
        <v>3.73E-17</v>
      </c>
      <c r="P18" s="5">
        <f>'orig. data'!P17</f>
        <v>348</v>
      </c>
      <c r="Q18" s="5">
        <f>'orig. data'!Q17</f>
        <v>60726</v>
      </c>
      <c r="R18" s="11">
        <f>'orig. data'!U17</f>
        <v>4.98E-11</v>
      </c>
      <c r="T18" s="11">
        <f>'orig. data'!AD17</f>
        <v>0.150792008</v>
      </c>
    </row>
    <row r="19" spans="1:20" ht="12.75">
      <c r="A19" s="2" t="str">
        <f ca="1" t="shared" si="2"/>
        <v>Manitoba</v>
      </c>
      <c r="B19" t="s">
        <v>147</v>
      </c>
      <c r="C19" t="str">
        <f>'orig. data'!AH18</f>
        <v> </v>
      </c>
      <c r="D19" t="str">
        <f>'orig. data'!AI18</f>
        <v> </v>
      </c>
      <c r="E19">
        <f ca="1">IF(CELL("contents",F19)="s","s",IF(CELL("contents",G19)="s","s",IF(CELL("contents",'orig. data'!AJ18)="t","t","")))</f>
      </c>
      <c r="F19" t="str">
        <f>'orig. data'!AK18</f>
        <v> </v>
      </c>
      <c r="G19" t="str">
        <f>'orig. data'!AL18</f>
        <v> </v>
      </c>
      <c r="H19" s="22">
        <f>I$19</f>
        <v>0.008792857</v>
      </c>
      <c r="I19" s="47">
        <f>'orig. data'!D18</f>
        <v>0.008792857</v>
      </c>
      <c r="J19" s="47">
        <f>'orig. data'!R18</f>
        <v>0.008546928</v>
      </c>
      <c r="K19" s="22">
        <f>J$19</f>
        <v>0.008546928</v>
      </c>
      <c r="L19" s="5">
        <f>'orig. data'!B18</f>
        <v>9240</v>
      </c>
      <c r="M19" s="5">
        <f>'orig. data'!C18</f>
        <v>1050853</v>
      </c>
      <c r="N19" s="11" t="str">
        <f>'orig. data'!G18</f>
        <v> </v>
      </c>
      <c r="P19" s="5">
        <f>'orig. data'!P18</f>
        <v>9355</v>
      </c>
      <c r="Q19" s="5">
        <f>'orig. data'!Q18</f>
        <v>1084188</v>
      </c>
      <c r="R19" s="11" t="str">
        <f>'orig. data'!U18</f>
        <v> </v>
      </c>
      <c r="T19" s="11">
        <f>'orig. data'!AD18</f>
        <v>0.446813376</v>
      </c>
    </row>
    <row r="20" spans="1:20" ht="12.75">
      <c r="A20" s="2" t="str">
        <f ca="1" t="shared" si="2"/>
        <v>Public Trustee (1,2)</v>
      </c>
      <c r="B20" t="s">
        <v>191</v>
      </c>
      <c r="C20">
        <f>'orig. data'!AH19</f>
        <v>1</v>
      </c>
      <c r="D20">
        <f>'orig. data'!AI19</f>
        <v>2</v>
      </c>
      <c r="E20">
        <f ca="1">IF(CELL("contents",F20)="s","s",IF(CELL("contents",G20)="s","s",IF(CELL("contents",'orig. data'!AJ19)="t","t","")))</f>
      </c>
      <c r="F20" t="str">
        <f>'orig. data'!AK19</f>
        <v> </v>
      </c>
      <c r="G20" t="str">
        <f>'orig. data'!AL19</f>
        <v> </v>
      </c>
      <c r="H20" s="22">
        <f>I$19</f>
        <v>0.008792857</v>
      </c>
      <c r="I20" s="47">
        <f>'orig. data'!D19</f>
        <v>0.060770517</v>
      </c>
      <c r="J20" s="47">
        <f>'orig. data'!R19</f>
        <v>0.059169869</v>
      </c>
      <c r="K20" s="22">
        <f>J$19</f>
        <v>0.008546928</v>
      </c>
      <c r="L20" s="5">
        <f>'orig. data'!B19</f>
        <v>236</v>
      </c>
      <c r="M20" s="5">
        <f>'orig. data'!C19</f>
        <v>4139</v>
      </c>
      <c r="N20" s="11">
        <f>'orig. data'!G19</f>
        <v>3.2E-147</v>
      </c>
      <c r="P20" s="5">
        <f>'orig. data'!P19</f>
        <v>219</v>
      </c>
      <c r="Q20" s="5">
        <f>'orig. data'!Q19</f>
        <v>3957</v>
      </c>
      <c r="R20" s="11">
        <f>'orig. data'!U19</f>
        <v>5.79E-139</v>
      </c>
      <c r="T20" s="11">
        <f>'orig. data'!AD19</f>
        <v>0.790666426</v>
      </c>
    </row>
    <row r="21" spans="2:20" ht="12.75">
      <c r="B21"/>
      <c r="C21"/>
      <c r="D21"/>
      <c r="E21"/>
      <c r="F21"/>
      <c r="G21"/>
      <c r="H21" s="22"/>
      <c r="I21" s="47"/>
      <c r="J21" s="47"/>
      <c r="K21" s="22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2"/>
        <v>Fort Garry (1)</v>
      </c>
      <c r="B22" t="s">
        <v>150</v>
      </c>
      <c r="C22">
        <f>'orig. data'!AH20</f>
        <v>1</v>
      </c>
      <c r="D22" t="str">
        <f>'orig. data'!AI20</f>
        <v> </v>
      </c>
      <c r="E22">
        <f ca="1">IF(CELL("contents",F22)="s","s",IF(CELL("contents",G22)="s","s",IF(CELL("contents",'orig. data'!AJ20)="t","t","")))</f>
      </c>
      <c r="F22" t="str">
        <f>'orig. data'!AK20</f>
        <v> </v>
      </c>
      <c r="G22" t="str">
        <f>'orig. data'!AL20</f>
        <v> </v>
      </c>
      <c r="H22" s="22">
        <f aca="true" t="shared" si="3" ref="H22:H33">I$19</f>
        <v>0.008792857</v>
      </c>
      <c r="I22" s="47">
        <f>'orig. data'!D20</f>
        <v>0.007391007</v>
      </c>
      <c r="J22" s="47">
        <f>'orig. data'!R20</f>
        <v>0.007337141</v>
      </c>
      <c r="K22" s="22">
        <f aca="true" t="shared" si="4" ref="K22:K33">J$19</f>
        <v>0.008546928</v>
      </c>
      <c r="L22" s="5">
        <f>'orig. data'!B20</f>
        <v>434</v>
      </c>
      <c r="M22" s="5">
        <f>'orig. data'!C20</f>
        <v>56973</v>
      </c>
      <c r="N22" s="11">
        <f>'orig. data'!G20</f>
        <v>0.004519818</v>
      </c>
      <c r="P22" s="5">
        <f>'orig. data'!P20</f>
        <v>458</v>
      </c>
      <c r="Q22" s="5">
        <f>'orig. data'!Q20</f>
        <v>60769</v>
      </c>
      <c r="R22" s="11">
        <f>'orig. data'!U20</f>
        <v>0.010773964</v>
      </c>
      <c r="T22" s="11">
        <f>'orig. data'!AD20</f>
        <v>0.924135509</v>
      </c>
    </row>
    <row r="23" spans="1:20" ht="12.75">
      <c r="A23" s="2" t="str">
        <f ca="1" t="shared" si="2"/>
        <v>Assiniboine South (t)</v>
      </c>
      <c r="B23" t="s">
        <v>151</v>
      </c>
      <c r="C23" t="str">
        <f>'orig. data'!AH21</f>
        <v> </v>
      </c>
      <c r="D23" t="str">
        <f>'orig. data'!AI21</f>
        <v> </v>
      </c>
      <c r="E23" t="str">
        <f ca="1">IF(CELL("contents",F23)="s","s",IF(CELL("contents",G23)="s","s",IF(CELL("contents",'orig. data'!AJ21)="t","t","")))</f>
        <v>t</v>
      </c>
      <c r="F23" t="str">
        <f>'orig. data'!AK21</f>
        <v> </v>
      </c>
      <c r="G23" t="str">
        <f>'orig. data'!AL21</f>
        <v> </v>
      </c>
      <c r="H23" s="22">
        <f t="shared" si="3"/>
        <v>0.008792857</v>
      </c>
      <c r="I23" s="47">
        <f>'orig. data'!D21</f>
        <v>0.010335344</v>
      </c>
      <c r="J23" s="47">
        <f>'orig. data'!R21</f>
        <v>0.007146769</v>
      </c>
      <c r="K23" s="22">
        <f t="shared" si="4"/>
        <v>0.008546928</v>
      </c>
      <c r="L23" s="5">
        <f>'orig. data'!B21</f>
        <v>356</v>
      </c>
      <c r="M23" s="5">
        <f>'orig. data'!C21</f>
        <v>34126</v>
      </c>
      <c r="N23" s="11">
        <f>'orig. data'!G21</f>
        <v>0.012778677</v>
      </c>
      <c r="P23" s="5">
        <f>'orig. data'!P21</f>
        <v>256</v>
      </c>
      <c r="Q23" s="5">
        <f>'orig. data'!Q21</f>
        <v>35667</v>
      </c>
      <c r="R23" s="11">
        <f>'orig. data'!U21</f>
        <v>0.013772114</v>
      </c>
      <c r="T23" s="11">
        <f>'orig. data'!AD21</f>
        <v>4.05804E-05</v>
      </c>
    </row>
    <row r="24" spans="1:20" ht="12.75">
      <c r="A24" s="2" t="str">
        <f ca="1" t="shared" si="2"/>
        <v>St. Boniface</v>
      </c>
      <c r="B24" t="s">
        <v>155</v>
      </c>
      <c r="C24" t="str">
        <f>'orig. data'!AH22</f>
        <v> </v>
      </c>
      <c r="D24" t="str">
        <f>'orig. data'!AI22</f>
        <v> </v>
      </c>
      <c r="E24">
        <f ca="1">IF(CELL("contents",F24)="s","s",IF(CELL("contents",G24)="s","s",IF(CELL("contents",'orig. data'!AJ22)="t","t","")))</f>
      </c>
      <c r="F24" t="str">
        <f>'orig. data'!AK22</f>
        <v> </v>
      </c>
      <c r="G24" t="str">
        <f>'orig. data'!AL22</f>
        <v> </v>
      </c>
      <c r="H24" s="22">
        <f t="shared" si="3"/>
        <v>0.008792857</v>
      </c>
      <c r="I24" s="47">
        <f>'orig. data'!D22</f>
        <v>0.010097314</v>
      </c>
      <c r="J24" s="47">
        <f>'orig. data'!R22</f>
        <v>0.008726747</v>
      </c>
      <c r="K24" s="22">
        <f t="shared" si="4"/>
        <v>0.008546928</v>
      </c>
      <c r="L24" s="5">
        <f>'orig. data'!B22</f>
        <v>438</v>
      </c>
      <c r="M24" s="5">
        <f>'orig. data'!C22</f>
        <v>42524</v>
      </c>
      <c r="N24" s="11">
        <f>'orig. data'!G22</f>
        <v>0.022355684</v>
      </c>
      <c r="P24" s="5">
        <f>'orig. data'!P22</f>
        <v>407</v>
      </c>
      <c r="Q24" s="5">
        <f>'orig. data'!Q22</f>
        <v>45350</v>
      </c>
      <c r="R24" s="11">
        <f>'orig. data'!U22</f>
        <v>0.736372552</v>
      </c>
      <c r="T24" s="11">
        <f>'orig. data'!AD22</f>
        <v>0.06128276</v>
      </c>
    </row>
    <row r="25" spans="1:20" ht="12.75">
      <c r="A25" s="2" t="str">
        <f ca="1" t="shared" si="2"/>
        <v>St. Vital</v>
      </c>
      <c r="B25" t="s">
        <v>153</v>
      </c>
      <c r="C25" t="str">
        <f>'orig. data'!AH23</f>
        <v> </v>
      </c>
      <c r="D25" t="str">
        <f>'orig. data'!AI23</f>
        <v> </v>
      </c>
      <c r="E25">
        <f ca="1">IF(CELL("contents",F25)="s","s",IF(CELL("contents",G25)="s","s",IF(CELL("contents",'orig. data'!AJ23)="t","t","")))</f>
      </c>
      <c r="F25" t="str">
        <f>'orig. data'!AK23</f>
        <v> </v>
      </c>
      <c r="G25" t="str">
        <f>'orig. data'!AL23</f>
        <v> </v>
      </c>
      <c r="H25" s="22">
        <f t="shared" si="3"/>
        <v>0.008792857</v>
      </c>
      <c r="I25" s="47">
        <f>'orig. data'!D23</f>
        <v>0.008138834</v>
      </c>
      <c r="J25" s="47">
        <f>'orig. data'!R23</f>
        <v>0.008273438</v>
      </c>
      <c r="K25" s="22">
        <f t="shared" si="4"/>
        <v>0.008546928</v>
      </c>
      <c r="L25" s="5">
        <f>'orig. data'!B23</f>
        <v>464</v>
      </c>
      <c r="M25" s="5">
        <f>'orig. data'!C23</f>
        <v>55567</v>
      </c>
      <c r="N25" s="11">
        <f>'orig. data'!G23</f>
        <v>0.195624429</v>
      </c>
      <c r="P25" s="5">
        <f>'orig. data'!P23</f>
        <v>487</v>
      </c>
      <c r="Q25" s="5">
        <f>'orig. data'!Q23</f>
        <v>57358</v>
      </c>
      <c r="R25" s="11">
        <f>'orig. data'!U23</f>
        <v>0.578745516</v>
      </c>
      <c r="T25" s="11">
        <f>'orig. data'!AD23</f>
        <v>0.826213258</v>
      </c>
    </row>
    <row r="26" spans="1:20" ht="12.75">
      <c r="A26" s="2" t="str">
        <f ca="1" t="shared" si="2"/>
        <v>Transcona</v>
      </c>
      <c r="B26" t="s">
        <v>156</v>
      </c>
      <c r="C26" t="str">
        <f>'orig. data'!AH24</f>
        <v> </v>
      </c>
      <c r="D26" t="str">
        <f>'orig. data'!AI24</f>
        <v> </v>
      </c>
      <c r="E26">
        <f ca="1">IF(CELL("contents",F26)="s","s",IF(CELL("contents",G26)="s","s",IF(CELL("contents",'orig. data'!AJ24)="t","t","")))</f>
      </c>
      <c r="F26" t="str">
        <f>'orig. data'!AK24</f>
        <v> </v>
      </c>
      <c r="G26" t="str">
        <f>'orig. data'!AL24</f>
        <v> </v>
      </c>
      <c r="H26" s="22">
        <f t="shared" si="3"/>
        <v>0.008792857</v>
      </c>
      <c r="I26" s="47">
        <f>'orig. data'!D24</f>
        <v>0.007894085</v>
      </c>
      <c r="J26" s="47">
        <f>'orig. data'!R24</f>
        <v>0.00703069</v>
      </c>
      <c r="K26" s="22">
        <f t="shared" si="4"/>
        <v>0.008546928</v>
      </c>
      <c r="L26" s="5">
        <f>'orig. data'!B24</f>
        <v>249</v>
      </c>
      <c r="M26" s="5">
        <f>'orig. data'!C24</f>
        <v>30461</v>
      </c>
      <c r="N26" s="11">
        <f>'orig. data'!G24</f>
        <v>0.145287502</v>
      </c>
      <c r="P26" s="5">
        <f>'orig. data'!P24</f>
        <v>220</v>
      </c>
      <c r="Q26" s="5">
        <f>'orig. data'!Q24</f>
        <v>30574</v>
      </c>
      <c r="R26" s="11">
        <f>'orig. data'!U24</f>
        <v>0.011501738</v>
      </c>
      <c r="T26" s="11">
        <f>'orig. data'!AD24</f>
        <v>0.24730629</v>
      </c>
    </row>
    <row r="27" spans="1:23" ht="12.75">
      <c r="A27" s="2" t="str">
        <f ca="1" t="shared" si="2"/>
        <v>River Heights (1,2)</v>
      </c>
      <c r="B27" t="s">
        <v>152</v>
      </c>
      <c r="C27">
        <f>'orig. data'!AH25</f>
        <v>1</v>
      </c>
      <c r="D27">
        <f>'orig. data'!AI25</f>
        <v>2</v>
      </c>
      <c r="E27">
        <f ca="1">IF(CELL("contents",F27)="s","s",IF(CELL("contents",G27)="s","s",IF(CELL("contents",'orig. data'!AJ25)="t","t","")))</f>
      </c>
      <c r="F27" t="str">
        <f>'orig. data'!AK25</f>
        <v> </v>
      </c>
      <c r="G27" t="str">
        <f>'orig. data'!AL25</f>
        <v> </v>
      </c>
      <c r="H27" s="22">
        <f t="shared" si="3"/>
        <v>0.008792857</v>
      </c>
      <c r="I27" s="47">
        <f>'orig. data'!D25</f>
        <v>0.01525149</v>
      </c>
      <c r="J27" s="47">
        <f>'orig. data'!R25</f>
        <v>0.016587587</v>
      </c>
      <c r="K27" s="22">
        <f t="shared" si="4"/>
        <v>0.008546928</v>
      </c>
      <c r="L27" s="5">
        <f>'orig. data'!B25</f>
        <v>879</v>
      </c>
      <c r="M27" s="5">
        <f>'orig. data'!C25</f>
        <v>55195</v>
      </c>
      <c r="N27" s="11">
        <f>'orig. data'!G25</f>
        <v>2.58E-28</v>
      </c>
      <c r="P27" s="5">
        <f>'orig. data'!P25</f>
        <v>948</v>
      </c>
      <c r="Q27" s="5">
        <f>'orig. data'!Q25</f>
        <v>55124</v>
      </c>
      <c r="R27" s="11">
        <f>'orig. data'!U25</f>
        <v>7.38E-42</v>
      </c>
      <c r="T27" s="11">
        <f>'orig. data'!AD25</f>
        <v>0.154065813</v>
      </c>
      <c r="U27" s="1"/>
      <c r="V27" s="1"/>
      <c r="W27" s="1"/>
    </row>
    <row r="28" spans="1:23" ht="12.75">
      <c r="A28" s="2" t="str">
        <f ca="1" t="shared" si="2"/>
        <v>River East (1,t)</v>
      </c>
      <c r="B28" t="s">
        <v>154</v>
      </c>
      <c r="C28">
        <f>'orig. data'!AH26</f>
        <v>1</v>
      </c>
      <c r="D28" t="str">
        <f>'orig. data'!AI26</f>
        <v> </v>
      </c>
      <c r="E28" t="str">
        <f ca="1">IF(CELL("contents",F28)="s","s",IF(CELL("contents",G28)="s","s",IF(CELL("contents",'orig. data'!AJ26)="t","t","")))</f>
        <v>t</v>
      </c>
      <c r="F28" t="str">
        <f>'orig. data'!AK26</f>
        <v> </v>
      </c>
      <c r="G28" t="str">
        <f>'orig. data'!AL26</f>
        <v> </v>
      </c>
      <c r="H28" s="22">
        <f t="shared" si="3"/>
        <v>0.008792857</v>
      </c>
      <c r="I28" s="47">
        <f>'orig. data'!D26</f>
        <v>0.0100928</v>
      </c>
      <c r="J28" s="47">
        <f>'orig. data'!R26</f>
        <v>0.008577267</v>
      </c>
      <c r="K28" s="22">
        <f t="shared" si="4"/>
        <v>0.008546928</v>
      </c>
      <c r="L28" s="5">
        <f>'orig. data'!B26</f>
        <v>856</v>
      </c>
      <c r="M28" s="5">
        <f>'orig. data'!C26</f>
        <v>83994</v>
      </c>
      <c r="N28" s="11">
        <f>'orig. data'!G26</f>
        <v>0.006236538</v>
      </c>
      <c r="P28" s="5">
        <f>'orig. data'!P26</f>
        <v>773</v>
      </c>
      <c r="Q28" s="5">
        <f>'orig. data'!Q26</f>
        <v>87850</v>
      </c>
      <c r="R28" s="11">
        <f>'orig. data'!U26</f>
        <v>0.945068766</v>
      </c>
      <c r="T28" s="11">
        <f>'orig. data'!AD26</f>
        <v>0.008122843</v>
      </c>
      <c r="U28" s="1"/>
      <c r="V28" s="1"/>
      <c r="W28" s="1"/>
    </row>
    <row r="29" spans="1:23" ht="12.75">
      <c r="A29" s="2" t="str">
        <f ca="1" t="shared" si="2"/>
        <v>Seven Oaks</v>
      </c>
      <c r="B29" t="s">
        <v>157</v>
      </c>
      <c r="C29" t="str">
        <f>'orig. data'!AH27</f>
        <v> </v>
      </c>
      <c r="D29" t="str">
        <f>'orig. data'!AI27</f>
        <v> </v>
      </c>
      <c r="E29">
        <f ca="1">IF(CELL("contents",F29)="s","s",IF(CELL("contents",G29)="s","s",IF(CELL("contents",'orig. data'!AJ27)="t","t","")))</f>
      </c>
      <c r="F29" t="str">
        <f>'orig. data'!AK27</f>
        <v> </v>
      </c>
      <c r="G29" t="str">
        <f>'orig. data'!AL27</f>
        <v> </v>
      </c>
      <c r="H29" s="22">
        <f t="shared" si="3"/>
        <v>0.008792857</v>
      </c>
      <c r="I29" s="47">
        <f>'orig. data'!D27</f>
        <v>0.007976557</v>
      </c>
      <c r="J29" s="47">
        <f>'orig. data'!R27</f>
        <v>0.007841621</v>
      </c>
      <c r="K29" s="22">
        <f t="shared" si="4"/>
        <v>0.008546928</v>
      </c>
      <c r="L29" s="5">
        <f>'orig. data'!B27</f>
        <v>430</v>
      </c>
      <c r="M29" s="5">
        <f>'orig. data'!C27</f>
        <v>53057</v>
      </c>
      <c r="N29" s="11">
        <f>'orig. data'!G27</f>
        <v>0.109576924</v>
      </c>
      <c r="P29" s="5">
        <f>'orig. data'!P27</f>
        <v>434</v>
      </c>
      <c r="Q29" s="5">
        <f>'orig. data'!Q27</f>
        <v>55058</v>
      </c>
      <c r="R29" s="11">
        <f>'orig. data'!U27</f>
        <v>0.154667504</v>
      </c>
      <c r="T29" s="11">
        <f>'orig. data'!AD27</f>
        <v>0.825100745</v>
      </c>
      <c r="U29" s="1"/>
      <c r="V29" s="1"/>
      <c r="W29" s="1"/>
    </row>
    <row r="30" spans="1:23" ht="12.75">
      <c r="A30" s="2" t="str">
        <f ca="1" t="shared" si="2"/>
        <v>St. James - Assiniboia (1,t)</v>
      </c>
      <c r="B30" t="s">
        <v>158</v>
      </c>
      <c r="C30">
        <f>'orig. data'!AH28</f>
        <v>1</v>
      </c>
      <c r="D30" t="str">
        <f>'orig. data'!AI28</f>
        <v> </v>
      </c>
      <c r="E30" t="str">
        <f ca="1">IF(CELL("contents",F30)="s","s",IF(CELL("contents",G30)="s","s",IF(CELL("contents",'orig. data'!AJ28)="t","t","")))</f>
        <v>t</v>
      </c>
      <c r="F30" t="str">
        <f>'orig. data'!AK28</f>
        <v> </v>
      </c>
      <c r="G30" t="str">
        <f>'orig. data'!AL28</f>
        <v> </v>
      </c>
      <c r="H30" s="22">
        <f t="shared" si="3"/>
        <v>0.008792857</v>
      </c>
      <c r="I30" s="47">
        <f>'orig. data'!D28</f>
        <v>0.010145231</v>
      </c>
      <c r="J30" s="47">
        <f>'orig. data'!R28</f>
        <v>0.008196517</v>
      </c>
      <c r="K30" s="22">
        <f t="shared" si="4"/>
        <v>0.008546928</v>
      </c>
      <c r="L30" s="5">
        <f>'orig. data'!B28</f>
        <v>598</v>
      </c>
      <c r="M30" s="5">
        <f>'orig. data'!C28</f>
        <v>57672</v>
      </c>
      <c r="N30" s="11">
        <f>'orig. data'!G28</f>
        <v>0.009200034</v>
      </c>
      <c r="O30" s="8"/>
      <c r="P30" s="5">
        <f>'orig. data'!P28</f>
        <v>477</v>
      </c>
      <c r="Q30" s="5">
        <f>'orig. data'!Q28</f>
        <v>57134</v>
      </c>
      <c r="R30" s="11">
        <f>'orig. data'!U28</f>
        <v>0.474205785</v>
      </c>
      <c r="T30" s="11">
        <f>'orig. data'!AD28</f>
        <v>0.002634332</v>
      </c>
      <c r="U30" s="1"/>
      <c r="V30" s="1"/>
      <c r="W30" s="1"/>
    </row>
    <row r="31" spans="1:23" ht="12.75">
      <c r="A31" s="2" t="str">
        <f ca="1" t="shared" si="2"/>
        <v>Inkster (1,2)</v>
      </c>
      <c r="B31" t="s">
        <v>159</v>
      </c>
      <c r="C31">
        <f>'orig. data'!AH29</f>
        <v>1</v>
      </c>
      <c r="D31">
        <f>'orig. data'!AI29</f>
        <v>2</v>
      </c>
      <c r="E31">
        <f ca="1">IF(CELL("contents",F31)="s","s",IF(CELL("contents",G31)="s","s",IF(CELL("contents",'orig. data'!AJ29)="t","t","")))</f>
      </c>
      <c r="F31" t="str">
        <f>'orig. data'!AK29</f>
        <v> </v>
      </c>
      <c r="G31" t="str">
        <f>'orig. data'!AL29</f>
        <v> </v>
      </c>
      <c r="H31" s="22">
        <f t="shared" si="3"/>
        <v>0.008792857</v>
      </c>
      <c r="I31" s="47">
        <f>'orig. data'!D29</f>
        <v>0.006482258</v>
      </c>
      <c r="J31" s="47">
        <f>'orig. data'!R29</f>
        <v>0.006558958</v>
      </c>
      <c r="K31" s="22">
        <f t="shared" si="4"/>
        <v>0.008546928</v>
      </c>
      <c r="L31" s="5">
        <f>'orig. data'!B29</f>
        <v>185</v>
      </c>
      <c r="M31" s="5">
        <f>'orig. data'!C29</f>
        <v>27797</v>
      </c>
      <c r="N31" s="11">
        <f>'orig. data'!G29</f>
        <v>0.00024005</v>
      </c>
      <c r="O31" s="8"/>
      <c r="P31" s="5">
        <f>'orig. data'!P29</f>
        <v>194</v>
      </c>
      <c r="Q31" s="5">
        <f>'orig. data'!Q29</f>
        <v>28649</v>
      </c>
      <c r="R31" s="11">
        <f>'orig. data'!U29</f>
        <v>0.001125966</v>
      </c>
      <c r="T31" s="11">
        <f>'orig. data'!AD29</f>
        <v>0.914722375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160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 t="str">
        <f>'orig. data'!AK30</f>
        <v> </v>
      </c>
      <c r="G32" t="str">
        <f>'orig. data'!AL30</f>
        <v> </v>
      </c>
      <c r="H32" s="22">
        <f t="shared" si="3"/>
        <v>0.008792857</v>
      </c>
      <c r="I32" s="47">
        <f>'orig. data'!D30</f>
        <v>0.01602666</v>
      </c>
      <c r="J32" s="47">
        <f>'orig. data'!R30</f>
        <v>0.017659279</v>
      </c>
      <c r="K32" s="22">
        <f t="shared" si="4"/>
        <v>0.008546928</v>
      </c>
      <c r="L32" s="5">
        <f>'orig. data'!B30</f>
        <v>1131</v>
      </c>
      <c r="M32" s="5">
        <f>'orig. data'!C30</f>
        <v>67309</v>
      </c>
      <c r="N32" s="11">
        <f>'orig. data'!G30</f>
        <v>2.34E-36</v>
      </c>
      <c r="O32" s="8"/>
      <c r="P32" s="5">
        <f>'orig. data'!P30</f>
        <v>1335</v>
      </c>
      <c r="Q32" s="5">
        <f>'orig. data'!Q30</f>
        <v>71163</v>
      </c>
      <c r="R32" s="11">
        <f>'orig. data'!U30</f>
        <v>7.18E-56</v>
      </c>
      <c r="T32" s="11">
        <f>'orig. data'!AD30</f>
        <v>0.075374219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161</v>
      </c>
      <c r="C33">
        <f>'orig. data'!AH31</f>
        <v>1</v>
      </c>
      <c r="D33">
        <f>'orig. data'!AI31</f>
        <v>2</v>
      </c>
      <c r="E33">
        <f ca="1">IF(CELL("contents",F33)="s","s",IF(CELL("contents",G33)="s","s",IF(CELL("contents",'orig. data'!AJ31)="t","t","")))</f>
      </c>
      <c r="F33" t="str">
        <f>'orig. data'!AK31</f>
        <v> </v>
      </c>
      <c r="G33" t="str">
        <f>'orig. data'!AL31</f>
        <v> </v>
      </c>
      <c r="H33" s="22">
        <f t="shared" si="3"/>
        <v>0.008792857</v>
      </c>
      <c r="I33" s="47">
        <f>'orig. data'!D31</f>
        <v>0.012871156</v>
      </c>
      <c r="J33" s="47">
        <f>'orig. data'!R31</f>
        <v>0.011962334</v>
      </c>
      <c r="K33" s="22">
        <f t="shared" si="4"/>
        <v>0.008546928</v>
      </c>
      <c r="L33" s="5">
        <f>'orig. data'!B31</f>
        <v>495</v>
      </c>
      <c r="M33" s="5">
        <f>'orig. data'!C31</f>
        <v>37134</v>
      </c>
      <c r="N33" s="11">
        <f>'orig. data'!G31</f>
        <v>6.14E-11</v>
      </c>
      <c r="O33" s="8"/>
      <c r="P33" s="5">
        <f>'orig. data'!P31</f>
        <v>474</v>
      </c>
      <c r="Q33" s="5">
        <f>'orig. data'!Q31</f>
        <v>38138</v>
      </c>
      <c r="R33" s="11">
        <f>'orig. data'!U31</f>
        <v>1.25E-08</v>
      </c>
      <c r="T33" s="11">
        <f>'orig. data'!AD31</f>
        <v>0.321824477</v>
      </c>
      <c r="U33" s="1"/>
      <c r="V33" s="1"/>
      <c r="W33" s="1"/>
    </row>
    <row r="34" spans="1:23" ht="12.75">
      <c r="B34"/>
      <c r="C34"/>
      <c r="D34"/>
      <c r="E34"/>
      <c r="F34"/>
      <c r="G34"/>
      <c r="H34" s="22"/>
      <c r="I34" s="47"/>
      <c r="J34" s="47"/>
      <c r="K34" s="22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3"/>
    </row>
    <row r="36" spans="2:8" ht="12.75">
      <c r="B36"/>
      <c r="C36"/>
      <c r="D36"/>
      <c r="E36"/>
      <c r="F36"/>
      <c r="G36"/>
      <c r="H36" s="23"/>
    </row>
    <row r="37" spans="2:8" ht="12.75">
      <c r="B37"/>
      <c r="C37"/>
      <c r="D37"/>
      <c r="E37"/>
      <c r="F37"/>
      <c r="G37"/>
      <c r="H37" s="23"/>
    </row>
    <row r="38" spans="2:8" ht="12.75">
      <c r="B38"/>
      <c r="C38"/>
      <c r="D38"/>
      <c r="E38"/>
      <c r="F38"/>
      <c r="G38"/>
      <c r="H38" s="23"/>
    </row>
    <row r="39" spans="2:8" ht="12.75">
      <c r="B39"/>
      <c r="C39"/>
      <c r="D39"/>
      <c r="E39"/>
      <c r="F39"/>
      <c r="G39"/>
      <c r="H39" s="23"/>
    </row>
    <row r="40" spans="2:8" ht="12.75">
      <c r="B40"/>
      <c r="C40"/>
      <c r="D40"/>
      <c r="E40"/>
      <c r="F40"/>
      <c r="G40"/>
      <c r="H40" s="23"/>
    </row>
    <row r="41" spans="2:8" ht="12.75">
      <c r="B41"/>
      <c r="C41"/>
      <c r="D41"/>
      <c r="E41"/>
      <c r="F41"/>
      <c r="G41"/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E57" sqref="E57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45" t="s">
        <v>273</v>
      </c>
      <c r="B1" s="4" t="s">
        <v>219</v>
      </c>
      <c r="C1" s="127" t="s">
        <v>129</v>
      </c>
      <c r="D1" s="127"/>
      <c r="E1" s="127"/>
      <c r="F1" s="127" t="s">
        <v>132</v>
      </c>
      <c r="G1" s="127"/>
      <c r="H1" s="5" t="s">
        <v>119</v>
      </c>
      <c r="I1" s="3" t="s">
        <v>121</v>
      </c>
      <c r="J1" s="3" t="s">
        <v>122</v>
      </c>
      <c r="K1" s="5" t="s">
        <v>120</v>
      </c>
      <c r="L1" s="5" t="s">
        <v>123</v>
      </c>
      <c r="M1" s="5" t="s">
        <v>124</v>
      </c>
      <c r="N1" s="5" t="s">
        <v>125</v>
      </c>
      <c r="O1" s="6"/>
      <c r="P1" s="5" t="s">
        <v>126</v>
      </c>
      <c r="Q1" s="5" t="s">
        <v>127</v>
      </c>
      <c r="R1" s="5" t="s">
        <v>128</v>
      </c>
      <c r="S1" s="6"/>
      <c r="T1" s="5" t="s">
        <v>133</v>
      </c>
    </row>
    <row r="2" spans="1:20" ht="12.75">
      <c r="A2" s="39"/>
      <c r="B2" s="2"/>
      <c r="C2" s="12"/>
      <c r="D2" s="12"/>
      <c r="E2" s="12"/>
      <c r="F2" s="13"/>
      <c r="G2" s="13"/>
      <c r="H2" s="5"/>
      <c r="I2" s="129" t="s">
        <v>280</v>
      </c>
      <c r="J2" s="129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37" t="s">
        <v>0</v>
      </c>
      <c r="B3" s="4"/>
      <c r="C3" s="12">
        <v>1</v>
      </c>
      <c r="D3" s="12">
        <v>2</v>
      </c>
      <c r="E3" s="12" t="s">
        <v>131</v>
      </c>
      <c r="F3" s="12" t="s">
        <v>249</v>
      </c>
      <c r="G3" s="12" t="s">
        <v>250</v>
      </c>
      <c r="H3" s="2" t="s">
        <v>274</v>
      </c>
      <c r="I3" s="4" t="s">
        <v>276</v>
      </c>
      <c r="J3" s="4" t="s">
        <v>277</v>
      </c>
      <c r="K3" s="2" t="s">
        <v>275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36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(1,2)</v>
      </c>
      <c r="B4" s="2" t="s">
        <v>227</v>
      </c>
      <c r="C4">
        <f>'orig. data'!AH32</f>
        <v>1</v>
      </c>
      <c r="D4">
        <f>'orig. data'!AI32</f>
        <v>2</v>
      </c>
      <c r="E4">
        <f ca="1">IF(CELL("contents",F4)="s","s",IF(CELL("contents",G4)="s","s",IF(CELL("contents",'orig. data'!AJ32)="t","t","")))</f>
      </c>
      <c r="F4" t="str">
        <f>'orig. data'!AK32</f>
        <v> </v>
      </c>
      <c r="G4" t="str">
        <f>'orig. data'!AL32</f>
        <v> </v>
      </c>
      <c r="H4" s="22">
        <f>'orig. data'!D$18</f>
        <v>0.008792857</v>
      </c>
      <c r="I4" s="3">
        <f>'orig. data'!D32</f>
        <v>0.004292861</v>
      </c>
      <c r="J4" s="3">
        <f>'orig. data'!R32</f>
        <v>0.003309246</v>
      </c>
      <c r="K4" s="22">
        <f>'orig. data'!R$18</f>
        <v>0.008546928</v>
      </c>
      <c r="L4" s="5">
        <f>'orig. data'!B32</f>
        <v>62</v>
      </c>
      <c r="M4" s="5">
        <f>'orig. data'!C32</f>
        <v>13611</v>
      </c>
      <c r="N4" s="11">
        <f>'orig. data'!G32</f>
        <v>3.03E-06</v>
      </c>
      <c r="O4" s="8"/>
      <c r="P4" s="5">
        <f>'orig. data'!P32</f>
        <v>51</v>
      </c>
      <c r="Q4" s="5">
        <f>'orig. data'!Q32</f>
        <v>14624</v>
      </c>
      <c r="R4" s="11">
        <f>'orig. data'!U32</f>
        <v>6E-09</v>
      </c>
      <c r="S4" s="9"/>
      <c r="T4" s="11">
        <f>'orig. data'!AD32</f>
        <v>0.215539363</v>
      </c>
    </row>
    <row r="5" spans="1:20" ht="12.75">
      <c r="A5" s="36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(1,2)</v>
      </c>
      <c r="B5" s="2" t="s">
        <v>222</v>
      </c>
      <c r="C5">
        <f>'orig. data'!AH33</f>
        <v>1</v>
      </c>
      <c r="D5">
        <f>'orig. data'!AI33</f>
        <v>2</v>
      </c>
      <c r="E5">
        <f ca="1">IF(CELL("contents",F5)="s","s",IF(CELL("contents",G5)="s","s",IF(CELL("contents",'orig. data'!AJ33)="t","t","")))</f>
      </c>
      <c r="F5" t="str">
        <f>'orig. data'!AK33</f>
        <v> </v>
      </c>
      <c r="G5" t="str">
        <f>'orig. data'!AL33</f>
        <v> </v>
      </c>
      <c r="H5" s="22">
        <f>'orig. data'!D$18</f>
        <v>0.008792857</v>
      </c>
      <c r="I5" s="3">
        <f>'orig. data'!D33</f>
        <v>0.004093813</v>
      </c>
      <c r="J5" s="3">
        <f>'orig. data'!R33</f>
        <v>0.004672378</v>
      </c>
      <c r="K5" s="22">
        <f>'orig. data'!R$18</f>
        <v>0.008546928</v>
      </c>
      <c r="L5" s="5">
        <f>'orig. data'!B33</f>
        <v>75</v>
      </c>
      <c r="M5" s="5">
        <f>'orig. data'!C33</f>
        <v>18138</v>
      </c>
      <c r="N5" s="11">
        <f>'orig. data'!G33</f>
        <v>1.07E-07</v>
      </c>
      <c r="O5" s="8"/>
      <c r="P5" s="5">
        <f>'orig. data'!P33</f>
        <v>101</v>
      </c>
      <c r="Q5" s="5">
        <f>'orig. data'!Q33</f>
        <v>21062</v>
      </c>
      <c r="R5" s="11">
        <f>'orig. data'!U33</f>
        <v>3.18E-06</v>
      </c>
      <c r="S5" s="9"/>
      <c r="T5" s="11">
        <f>'orig. data'!AD33</f>
        <v>0.456227079</v>
      </c>
    </row>
    <row r="6" spans="1:20" ht="12.75">
      <c r="A6" s="36" t="str">
        <f ca="1" t="shared" si="0"/>
        <v>SE Western (1,2)</v>
      </c>
      <c r="B6" s="2" t="s">
        <v>223</v>
      </c>
      <c r="C6">
        <f>'orig. data'!AH34</f>
        <v>1</v>
      </c>
      <c r="D6">
        <f>'orig. data'!AI34</f>
        <v>2</v>
      </c>
      <c r="E6">
        <f ca="1">IF(CELL("contents",F6)="s","s",IF(CELL("contents",G6)="s","s",IF(CELL("contents",'orig. data'!AJ34)="t","t","")))</f>
      </c>
      <c r="F6" t="str">
        <f>'orig. data'!AK34</f>
        <v> </v>
      </c>
      <c r="G6" t="str">
        <f>'orig. data'!AL34</f>
        <v> </v>
      </c>
      <c r="H6" s="22">
        <f>'orig. data'!D$18</f>
        <v>0.008792857</v>
      </c>
      <c r="I6" s="3">
        <f>'orig. data'!D34</f>
        <v>0.003464557</v>
      </c>
      <c r="J6" s="3">
        <f>'orig. data'!R34</f>
        <v>0.004229341</v>
      </c>
      <c r="K6" s="22">
        <f>'orig. data'!R$18</f>
        <v>0.008546928</v>
      </c>
      <c r="L6" s="5">
        <f>'orig. data'!B34</f>
        <v>34</v>
      </c>
      <c r="M6" s="5">
        <f>'orig. data'!C34</f>
        <v>9327</v>
      </c>
      <c r="N6" s="11">
        <f>'orig. data'!G34</f>
        <v>1.21E-06</v>
      </c>
      <c r="O6" s="8"/>
      <c r="P6" s="5">
        <f>'orig. data'!P34</f>
        <v>43</v>
      </c>
      <c r="Q6" s="5">
        <f>'orig. data'!Q34</f>
        <v>9809</v>
      </c>
      <c r="R6" s="11">
        <f>'orig. data'!U34</f>
        <v>5.06242E-05</v>
      </c>
      <c r="S6" s="9"/>
      <c r="T6" s="11">
        <f>'orig. data'!AD34</f>
        <v>0.419684565</v>
      </c>
    </row>
    <row r="7" spans="1:20" ht="12.75">
      <c r="A7" s="36" t="str">
        <f ca="1" t="shared" si="0"/>
        <v>SE Southern (1,2)</v>
      </c>
      <c r="B7" s="2" t="s">
        <v>192</v>
      </c>
      <c r="C7">
        <f>'orig. data'!AH35</f>
        <v>1</v>
      </c>
      <c r="D7">
        <f>'orig. data'!AI35</f>
        <v>2</v>
      </c>
      <c r="E7">
        <f ca="1">IF(CELL("contents",F7)="s","s",IF(CELL("contents",G7)="s","s",IF(CELL("contents",'orig. data'!AJ35)="t","t","")))</f>
      </c>
      <c r="F7" t="str">
        <f>'orig. data'!AK35</f>
        <v> </v>
      </c>
      <c r="G7" t="str">
        <f>'orig. data'!AL35</f>
        <v> </v>
      </c>
      <c r="H7" s="22">
        <f>'orig. data'!D$18</f>
        <v>0.008792857</v>
      </c>
      <c r="I7" s="3">
        <f>'orig. data'!D35</f>
        <v>0.003875124</v>
      </c>
      <c r="J7" s="3">
        <f>'orig. data'!R35</f>
        <v>0.003275911</v>
      </c>
      <c r="K7" s="22">
        <f>'orig. data'!R$18</f>
        <v>0.008546928</v>
      </c>
      <c r="L7" s="5">
        <f>'orig. data'!B35</f>
        <v>21</v>
      </c>
      <c r="M7" s="5">
        <f>'orig. data'!C35</f>
        <v>5374</v>
      </c>
      <c r="N7" s="11">
        <f>'orig. data'!G35</f>
        <v>0.000435242</v>
      </c>
      <c r="O7" s="8"/>
      <c r="P7" s="5">
        <f>'orig. data'!P35</f>
        <v>19</v>
      </c>
      <c r="Q7" s="5">
        <f>'orig. data'!Q35</f>
        <v>5723</v>
      </c>
      <c r="R7" s="11">
        <f>'orig. data'!U35</f>
        <v>7.51835E-05</v>
      </c>
      <c r="S7" s="9"/>
      <c r="T7" s="11">
        <f>'orig. data'!AD35</f>
        <v>0.608124778</v>
      </c>
    </row>
    <row r="8" spans="1:20" ht="12.75">
      <c r="A8" s="36"/>
      <c r="B8" s="2"/>
      <c r="H8" s="22"/>
      <c r="I8" s="3"/>
      <c r="J8" s="3"/>
      <c r="K8" s="22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36" t="str">
        <f ca="1" t="shared" si="0"/>
        <v>CE Altona (1,2)</v>
      </c>
      <c r="B9" s="2" t="s">
        <v>224</v>
      </c>
      <c r="C9">
        <f>'orig. data'!AH36</f>
        <v>1</v>
      </c>
      <c r="D9">
        <f>'orig. data'!AI36</f>
        <v>2</v>
      </c>
      <c r="E9">
        <f ca="1">IF(CELL("contents",F9)="s","s",IF(CELL("contents",G9)="s","s",IF(CELL("contents",'orig. data'!AJ36)="t","t","")))</f>
      </c>
      <c r="F9" t="str">
        <f>'orig. data'!AK36</f>
        <v> </v>
      </c>
      <c r="G9" t="str">
        <f>'orig. data'!AL36</f>
        <v> </v>
      </c>
      <c r="H9" s="22">
        <f>'orig. data'!D$18</f>
        <v>0.008792857</v>
      </c>
      <c r="I9" s="3">
        <f>'orig. data'!D36</f>
        <v>0.002435244</v>
      </c>
      <c r="J9" s="3">
        <f>'orig. data'!R36</f>
        <v>0.002598921</v>
      </c>
      <c r="K9" s="22">
        <f>'orig. data'!R$18</f>
        <v>0.008546928</v>
      </c>
      <c r="L9" s="5">
        <f>'orig. data'!B36</f>
        <v>19</v>
      </c>
      <c r="M9" s="5">
        <f>'orig. data'!C36</f>
        <v>7483</v>
      </c>
      <c r="N9" s="11">
        <f>'orig. data'!G36</f>
        <v>1.54E-07</v>
      </c>
      <c r="O9" s="8"/>
      <c r="P9" s="5">
        <f>'orig. data'!P36</f>
        <v>21</v>
      </c>
      <c r="Q9" s="5">
        <f>'orig. data'!Q36</f>
        <v>7679</v>
      </c>
      <c r="R9" s="11">
        <f>'orig. data'!U36</f>
        <v>3.25E-07</v>
      </c>
      <c r="S9" s="9"/>
      <c r="T9" s="11">
        <f>'orig. data'!AD36</f>
        <v>0.843356592</v>
      </c>
    </row>
    <row r="10" spans="1:20" ht="12.75">
      <c r="A10" s="36" t="str">
        <f ca="1" t="shared" si="0"/>
        <v>CE Cartier/SFX (1)</v>
      </c>
      <c r="B10" s="2" t="s">
        <v>251</v>
      </c>
      <c r="C10">
        <f>'orig. data'!AH37</f>
        <v>1</v>
      </c>
      <c r="D10" t="str">
        <f>'orig. data'!AI37</f>
        <v> </v>
      </c>
      <c r="E10">
        <f ca="1">IF(CELL("contents",F10)="s","s",IF(CELL("contents",G10)="s","s",IF(CELL("contents",'orig. data'!AJ37)="t","t","")))</f>
      </c>
      <c r="F10" t="str">
        <f>'orig. data'!AK37</f>
        <v> </v>
      </c>
      <c r="G10" t="str">
        <f>'orig. data'!AL37</f>
        <v> </v>
      </c>
      <c r="H10" s="22">
        <f>'orig. data'!D$18</f>
        <v>0.008792857</v>
      </c>
      <c r="I10" s="3">
        <f>'orig. data'!D37</f>
        <v>0.004283403</v>
      </c>
      <c r="J10" s="3">
        <f>'orig. data'!R37</f>
        <v>0.006206944</v>
      </c>
      <c r="K10" s="22">
        <f>'orig. data'!R$18</f>
        <v>0.008546928</v>
      </c>
      <c r="L10" s="5">
        <f>'orig. data'!B37</f>
        <v>24</v>
      </c>
      <c r="M10" s="5">
        <f>'orig. data'!C37</f>
        <v>5366</v>
      </c>
      <c r="N10" s="11">
        <f>'orig. data'!G37</f>
        <v>0.001196098</v>
      </c>
      <c r="O10" s="8"/>
      <c r="P10" s="5">
        <f>'orig. data'!P37</f>
        <v>37</v>
      </c>
      <c r="Q10" s="5">
        <f>'orig. data'!Q37</f>
        <v>5815</v>
      </c>
      <c r="R10" s="11">
        <f>'orig. data'!U37</f>
        <v>0.079230384</v>
      </c>
      <c r="S10" s="9"/>
      <c r="T10" s="11">
        <f>'orig. data'!AD37</f>
        <v>0.182248753</v>
      </c>
    </row>
    <row r="11" spans="1:20" ht="12.75">
      <c r="A11" s="36" t="str">
        <f ca="1" t="shared" si="0"/>
        <v>CE Louise/Pembina (1)</v>
      </c>
      <c r="B11" s="2" t="s">
        <v>225</v>
      </c>
      <c r="C11">
        <f>'orig. data'!AH38</f>
        <v>1</v>
      </c>
      <c r="D11" t="str">
        <f>'orig. data'!AI38</f>
        <v> </v>
      </c>
      <c r="E11">
        <f ca="1">IF(CELL("contents",F11)="s","s",IF(CELL("contents",G11)="s","s",IF(CELL("contents",'orig. data'!AJ38)="t","t","")))</f>
      </c>
      <c r="F11" t="str">
        <f>'orig. data'!AK38</f>
        <v> </v>
      </c>
      <c r="G11" t="str">
        <f>'orig. data'!AL38</f>
        <v> </v>
      </c>
      <c r="H11" s="22">
        <f>'orig. data'!D$18</f>
        <v>0.008792857</v>
      </c>
      <c r="I11" s="3">
        <f>'orig. data'!D38</f>
        <v>0.00438163</v>
      </c>
      <c r="J11" s="3">
        <f>'orig. data'!R38</f>
        <v>0.006686294</v>
      </c>
      <c r="K11" s="22">
        <f>'orig. data'!R$18</f>
        <v>0.008546928</v>
      </c>
      <c r="L11" s="5">
        <f>'orig. data'!B38</f>
        <v>20</v>
      </c>
      <c r="M11" s="5">
        <f>'orig. data'!C38</f>
        <v>4510</v>
      </c>
      <c r="N11" s="11">
        <f>'orig. data'!G38</f>
        <v>0.003428846</v>
      </c>
      <c r="O11" s="9"/>
      <c r="P11" s="5">
        <f>'orig. data'!P38</f>
        <v>29</v>
      </c>
      <c r="Q11" s="5">
        <f>'orig. data'!Q38</f>
        <v>4316</v>
      </c>
      <c r="R11" s="11">
        <f>'orig. data'!U38</f>
        <v>0.214940309</v>
      </c>
      <c r="S11" s="9"/>
      <c r="T11" s="11">
        <f>'orig. data'!AD38</f>
        <v>0.162190966</v>
      </c>
    </row>
    <row r="12" spans="1:20" ht="12.75">
      <c r="A12" s="36" t="str">
        <f ca="1" t="shared" si="0"/>
        <v>CE Morden/Winkler  (1,2)</v>
      </c>
      <c r="B12" s="2" t="s">
        <v>226</v>
      </c>
      <c r="C12">
        <f>'orig. data'!AH39</f>
        <v>1</v>
      </c>
      <c r="D12">
        <f>'orig. data'!AI39</f>
        <v>2</v>
      </c>
      <c r="E12">
        <f ca="1">IF(CELL("contents",F12)="s","s",IF(CELL("contents",G12)="s","s",IF(CELL("contents",'orig. data'!AJ39)="t","t","")))</f>
      </c>
      <c r="F12" t="str">
        <f>'orig. data'!AK39</f>
        <v> </v>
      </c>
      <c r="G12" t="str">
        <f>'orig. data'!AL39</f>
        <v> </v>
      </c>
      <c r="H12" s="22">
        <f>'orig. data'!D$18</f>
        <v>0.008792857</v>
      </c>
      <c r="I12" s="3">
        <f>'orig. data'!D39</f>
        <v>0.004566724</v>
      </c>
      <c r="J12" s="3">
        <f>'orig. data'!R39</f>
        <v>0.004626512</v>
      </c>
      <c r="K12" s="22">
        <f>'orig. data'!R$18</f>
        <v>0.008546928</v>
      </c>
      <c r="L12" s="5">
        <f>'orig. data'!B39</f>
        <v>77</v>
      </c>
      <c r="M12" s="5">
        <f>'orig. data'!C39</f>
        <v>16903</v>
      </c>
      <c r="N12" s="11">
        <f>'orig. data'!G39</f>
        <v>3.66E-06</v>
      </c>
      <c r="O12" s="9"/>
      <c r="P12" s="5">
        <f>'orig. data'!P39</f>
        <v>92</v>
      </c>
      <c r="Q12" s="5">
        <f>'orig. data'!Q39</f>
        <v>19435</v>
      </c>
      <c r="R12" s="11">
        <f>'orig. data'!U39</f>
        <v>3.67E-06</v>
      </c>
      <c r="S12" s="9"/>
      <c r="T12" s="11">
        <f>'orig. data'!AD39</f>
        <v>0.941690148</v>
      </c>
    </row>
    <row r="13" spans="1:20" ht="12.75">
      <c r="A13" s="36" t="str">
        <f ca="1" t="shared" si="0"/>
        <v>CE Carman (1,2)</v>
      </c>
      <c r="B13" s="2" t="s">
        <v>252</v>
      </c>
      <c r="C13">
        <f>'orig. data'!AH40</f>
        <v>1</v>
      </c>
      <c r="D13">
        <f>'orig. data'!AI40</f>
        <v>2</v>
      </c>
      <c r="E13">
        <f ca="1">IF(CELL("contents",F13)="s","s",IF(CELL("contents",G13)="s","s",IF(CELL("contents",'orig. data'!AJ40)="t","t","")))</f>
      </c>
      <c r="F13" t="str">
        <f>'orig. data'!AK40</f>
        <v> </v>
      </c>
      <c r="G13" t="str">
        <f>'orig. data'!AL40</f>
        <v> </v>
      </c>
      <c r="H13" s="22">
        <f>'orig. data'!D$18</f>
        <v>0.008792857</v>
      </c>
      <c r="I13" s="3">
        <f>'orig. data'!D40</f>
        <v>0.00337072</v>
      </c>
      <c r="J13" s="3">
        <f>'orig. data'!R40</f>
        <v>0.004710744</v>
      </c>
      <c r="K13" s="22">
        <f>'orig. data'!R$18</f>
        <v>0.008546928</v>
      </c>
      <c r="L13" s="5">
        <f>'orig. data'!B40</f>
        <v>32</v>
      </c>
      <c r="M13" s="5">
        <f>'orig. data'!C40</f>
        <v>9348</v>
      </c>
      <c r="N13" s="11">
        <f>'orig. data'!G40</f>
        <v>8.9E-07</v>
      </c>
      <c r="O13" s="9"/>
      <c r="P13" s="5">
        <f>'orig. data'!P40</f>
        <v>46</v>
      </c>
      <c r="Q13" s="5">
        <f>'orig. data'!Q40</f>
        <v>9446</v>
      </c>
      <c r="R13" s="11">
        <f>'orig. data'!U40</f>
        <v>0.000365468</v>
      </c>
      <c r="S13" s="9"/>
      <c r="T13" s="11">
        <f>'orig. data'!AD40</f>
        <v>0.172674323</v>
      </c>
    </row>
    <row r="14" spans="1:20" ht="12.75">
      <c r="A14" s="36" t="str">
        <f ca="1" t="shared" si="0"/>
        <v>CE Red River (1,2)</v>
      </c>
      <c r="B14" s="2" t="s">
        <v>193</v>
      </c>
      <c r="C14">
        <f>'orig. data'!AH41</f>
        <v>1</v>
      </c>
      <c r="D14">
        <f>'orig. data'!AI41</f>
        <v>2</v>
      </c>
      <c r="E14">
        <f ca="1">IF(CELL("contents",F14)="s","s",IF(CELL("contents",G14)="s","s",IF(CELL("contents",'orig. data'!AJ41)="t","t","")))</f>
      </c>
      <c r="F14" t="str">
        <f>'orig. data'!AK41</f>
        <v> </v>
      </c>
      <c r="G14" t="str">
        <f>'orig. data'!AL41</f>
        <v> </v>
      </c>
      <c r="H14" s="22">
        <f>'orig. data'!D$18</f>
        <v>0.008792857</v>
      </c>
      <c r="I14" s="3">
        <f>'orig. data'!D41</f>
        <v>0.003760742</v>
      </c>
      <c r="J14" s="3">
        <f>'orig. data'!R41</f>
        <v>0.003102527</v>
      </c>
      <c r="K14" s="22">
        <f>'orig. data'!R$18</f>
        <v>0.008546928</v>
      </c>
      <c r="L14" s="5">
        <f>'orig. data'!B41</f>
        <v>42</v>
      </c>
      <c r="M14" s="5">
        <f>'orig. data'!C41</f>
        <v>10627</v>
      </c>
      <c r="N14" s="11">
        <f>'orig. data'!G41</f>
        <v>1.4E-06</v>
      </c>
      <c r="O14" s="9"/>
      <c r="P14" s="5">
        <f>'orig. data'!P41</f>
        <v>36</v>
      </c>
      <c r="Q14" s="5">
        <f>'orig. data'!Q41</f>
        <v>11139</v>
      </c>
      <c r="R14" s="11">
        <f>'orig. data'!U41</f>
        <v>5.01E-08</v>
      </c>
      <c r="S14" s="9"/>
      <c r="T14" s="11">
        <f>'orig. data'!AD41</f>
        <v>0.430617345</v>
      </c>
    </row>
    <row r="15" spans="1:20" ht="12.75">
      <c r="A15" s="36" t="str">
        <f ca="1" t="shared" si="0"/>
        <v>CE Swan Lake</v>
      </c>
      <c r="B15" s="2" t="s">
        <v>194</v>
      </c>
      <c r="C15" t="str">
        <f>'orig. data'!AH42</f>
        <v> </v>
      </c>
      <c r="D15" t="str">
        <f>'orig. data'!AI42</f>
        <v> </v>
      </c>
      <c r="E15">
        <f ca="1">IF(CELL("contents",F15)="s","s",IF(CELL("contents",G15)="s","s",IF(CELL("contents",'orig. data'!AJ42)="t","t","")))</f>
      </c>
      <c r="F15" t="str">
        <f>'orig. data'!AK42</f>
        <v> </v>
      </c>
      <c r="G15" t="str">
        <f>'orig. data'!AL42</f>
        <v> </v>
      </c>
      <c r="H15" s="22">
        <f>'orig. data'!D$18</f>
        <v>0.008792857</v>
      </c>
      <c r="I15" s="3">
        <f>'orig. data'!D42</f>
        <v>0.008202708</v>
      </c>
      <c r="J15" s="3">
        <f>'orig. data'!R42</f>
        <v>0.007898361</v>
      </c>
      <c r="K15" s="22">
        <f>'orig. data'!R$18</f>
        <v>0.008546928</v>
      </c>
      <c r="L15" s="5">
        <f>'orig. data'!B42</f>
        <v>27</v>
      </c>
      <c r="M15" s="5">
        <f>'orig. data'!C42</f>
        <v>3212</v>
      </c>
      <c r="N15" s="11">
        <f>'orig. data'!G42</f>
        <v>0.740654246</v>
      </c>
      <c r="O15" s="9"/>
      <c r="P15" s="5">
        <f>'orig. data'!P42</f>
        <v>27</v>
      </c>
      <c r="Q15" s="5">
        <f>'orig. data'!Q42</f>
        <v>3286</v>
      </c>
      <c r="R15" s="11">
        <f>'orig. data'!U42</f>
        <v>0.686555772</v>
      </c>
      <c r="S15" s="9"/>
      <c r="T15" s="11">
        <f>'orig. data'!AD42</f>
        <v>0.89481724</v>
      </c>
    </row>
    <row r="16" spans="1:20" ht="12.75">
      <c r="A16" s="36" t="str">
        <f ca="1" t="shared" si="0"/>
        <v>CE Portage (1,2)</v>
      </c>
      <c r="B16" s="2" t="s">
        <v>195</v>
      </c>
      <c r="C16">
        <f>'orig. data'!AH43</f>
        <v>1</v>
      </c>
      <c r="D16">
        <f>'orig. data'!AI43</f>
        <v>2</v>
      </c>
      <c r="E16">
        <f ca="1">IF(CELL("contents",F16)="s","s",IF(CELL("contents",G16)="s","s",IF(CELL("contents",'orig. data'!AJ43)="t","t","")))</f>
      </c>
      <c r="F16" t="str">
        <f>'orig. data'!AK43</f>
        <v> </v>
      </c>
      <c r="G16" t="str">
        <f>'orig. data'!AL43</f>
        <v> </v>
      </c>
      <c r="H16" s="22">
        <f>'orig. data'!D$18</f>
        <v>0.008792857</v>
      </c>
      <c r="I16" s="3">
        <f>'orig. data'!D43</f>
        <v>0.006214488</v>
      </c>
      <c r="J16" s="3">
        <f>'orig. data'!R43</f>
        <v>0.006030858</v>
      </c>
      <c r="K16" s="22">
        <f>'orig. data'!R$18</f>
        <v>0.008546928</v>
      </c>
      <c r="L16" s="5">
        <f>'orig. data'!B43</f>
        <v>142</v>
      </c>
      <c r="M16" s="5">
        <f>'orig. data'!C43</f>
        <v>22605</v>
      </c>
      <c r="N16" s="11">
        <f>'orig. data'!G43</f>
        <v>0.003296622</v>
      </c>
      <c r="O16" s="9"/>
      <c r="P16" s="5">
        <f>'orig. data'!P43</f>
        <v>145</v>
      </c>
      <c r="Q16" s="5">
        <f>'orig. data'!Q43</f>
        <v>22790</v>
      </c>
      <c r="R16" s="11">
        <f>'orig. data'!U43</f>
        <v>0.002477043</v>
      </c>
      <c r="S16" s="9"/>
      <c r="T16" s="11">
        <f>'orig. data'!AD43</f>
        <v>0.837401633</v>
      </c>
    </row>
    <row r="17" spans="1:20" ht="12.75">
      <c r="A17" s="36" t="str">
        <f ca="1" t="shared" si="0"/>
        <v>CE Seven Regions (2)</v>
      </c>
      <c r="B17" s="2" t="s">
        <v>196</v>
      </c>
      <c r="C17" t="str">
        <f>'orig. data'!AH44</f>
        <v> </v>
      </c>
      <c r="D17">
        <f>'orig. data'!AI44</f>
        <v>2</v>
      </c>
      <c r="E17">
        <f ca="1">IF(CELL("contents",F17)="s","s",IF(CELL("contents",G17)="s","s",IF(CELL("contents",'orig. data'!AJ44)="t","t","")))</f>
      </c>
      <c r="F17" t="str">
        <f>'orig. data'!AK44</f>
        <v> </v>
      </c>
      <c r="G17" t="str">
        <f>'orig. data'!AL44</f>
        <v> </v>
      </c>
      <c r="H17" s="22">
        <f>'orig. data'!D$18</f>
        <v>0.008792857</v>
      </c>
      <c r="I17" s="3">
        <f>'orig. data'!D44</f>
        <v>0.005944222</v>
      </c>
      <c r="J17" s="3">
        <f>'orig. data'!R44</f>
        <v>0.003886899</v>
      </c>
      <c r="K17" s="22">
        <f>'orig. data'!R$18</f>
        <v>0.008546928</v>
      </c>
      <c r="L17" s="5">
        <f>'orig. data'!B44</f>
        <v>30</v>
      </c>
      <c r="M17" s="5">
        <f>'orig. data'!C44</f>
        <v>4859</v>
      </c>
      <c r="N17" s="11">
        <f>'orig. data'!G44</f>
        <v>0.052272956</v>
      </c>
      <c r="O17" s="9"/>
      <c r="P17" s="5">
        <f>'orig. data'!P44</f>
        <v>20</v>
      </c>
      <c r="Q17" s="5">
        <f>'orig. data'!Q44</f>
        <v>5012</v>
      </c>
      <c r="R17" s="11">
        <f>'orig. data'!U44</f>
        <v>0.000919254</v>
      </c>
      <c r="S17" s="9"/>
      <c r="T17" s="11">
        <f>'orig. data'!AD44</f>
        <v>0.160692405</v>
      </c>
    </row>
    <row r="18" spans="1:20" ht="12.75">
      <c r="A18" s="36"/>
      <c r="B18" s="2"/>
      <c r="H18" s="22"/>
      <c r="I18" s="3"/>
      <c r="J18" s="3"/>
      <c r="K18" s="22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36" t="str">
        <f ca="1" t="shared" si="0"/>
        <v>AS East 2 (1)</v>
      </c>
      <c r="B19" s="2" t="s">
        <v>253</v>
      </c>
      <c r="C19">
        <f>'orig. data'!AH45</f>
        <v>1</v>
      </c>
      <c r="D19" t="str">
        <f>'orig. data'!AI45</f>
        <v> </v>
      </c>
      <c r="E19">
        <f ca="1">IF(CELL("contents",F19)="s","s",IF(CELL("contents",G19)="s","s",IF(CELL("contents",'orig. data'!AJ45)="t","t","")))</f>
      </c>
      <c r="F19" t="str">
        <f>'orig. data'!AK45</f>
        <v> </v>
      </c>
      <c r="G19" t="str">
        <f>'orig. data'!AL45</f>
        <v> </v>
      </c>
      <c r="H19" s="22">
        <f>'orig. data'!D$18</f>
        <v>0.008792857</v>
      </c>
      <c r="I19" s="3">
        <f>'orig. data'!D45</f>
        <v>0.005824893</v>
      </c>
      <c r="J19" s="3">
        <f>'orig. data'!R45</f>
        <v>0.006005008</v>
      </c>
      <c r="K19" s="22">
        <f>'orig. data'!R$18</f>
        <v>0.008546928</v>
      </c>
      <c r="L19" s="5">
        <f>'orig. data'!B45</f>
        <v>71</v>
      </c>
      <c r="M19" s="5">
        <f>'orig. data'!C45</f>
        <v>12435</v>
      </c>
      <c r="N19" s="11">
        <f>'orig. data'!G45</f>
        <v>0.004240749</v>
      </c>
      <c r="O19" s="9"/>
      <c r="P19" s="5">
        <f>'orig. data'!P45</f>
        <v>73</v>
      </c>
      <c r="Q19" s="5">
        <f>'orig. data'!Q45</f>
        <v>12160</v>
      </c>
      <c r="R19" s="11">
        <f>'orig. data'!U45</f>
        <v>0.011795655</v>
      </c>
      <c r="S19" s="9"/>
      <c r="T19" s="11">
        <f>'orig. data'!AD45</f>
        <v>0.8702364</v>
      </c>
    </row>
    <row r="20" spans="1:20" ht="12.75">
      <c r="A20" s="36" t="str">
        <f ca="1" t="shared" si="0"/>
        <v>AS West 1</v>
      </c>
      <c r="B20" s="2" t="s">
        <v>254</v>
      </c>
      <c r="C20" t="str">
        <f>'orig. data'!AH46</f>
        <v> </v>
      </c>
      <c r="D20" t="str">
        <f>'orig. data'!AI46</f>
        <v> </v>
      </c>
      <c r="E20">
        <f ca="1">IF(CELL("contents",F20)="s","s",IF(CELL("contents",G20)="s","s",IF(CELL("contents",'orig. data'!AJ46)="t","t","")))</f>
      </c>
      <c r="F20" t="str">
        <f>'orig. data'!AK46</f>
        <v> </v>
      </c>
      <c r="G20" t="str">
        <f>'orig. data'!AL46</f>
        <v> </v>
      </c>
      <c r="H20" s="22">
        <f>'orig. data'!D$18</f>
        <v>0.008792857</v>
      </c>
      <c r="I20" s="3">
        <f>'orig. data'!D46</f>
        <v>0.006647505</v>
      </c>
      <c r="J20" s="3">
        <f>'orig. data'!R46</f>
        <v>0.006101053</v>
      </c>
      <c r="K20" s="22">
        <f>'orig. data'!R$18</f>
        <v>0.008546928</v>
      </c>
      <c r="L20" s="5">
        <f>'orig. data'!B46</f>
        <v>64</v>
      </c>
      <c r="M20" s="5">
        <f>'orig. data'!C46</f>
        <v>9465</v>
      </c>
      <c r="N20" s="11">
        <f>'orig. data'!G46</f>
        <v>0.06064559</v>
      </c>
      <c r="O20" s="9"/>
      <c r="P20" s="5">
        <f>'orig. data'!P46</f>
        <v>58</v>
      </c>
      <c r="Q20" s="5">
        <f>'orig. data'!Q46</f>
        <v>9376</v>
      </c>
      <c r="R20" s="11">
        <f>'orig. data'!U46</f>
        <v>0.026439431</v>
      </c>
      <c r="S20" s="9"/>
      <c r="T20" s="11">
        <f>'orig. data'!AD46</f>
        <v>0.667252227</v>
      </c>
    </row>
    <row r="21" spans="1:20" ht="12.75">
      <c r="A21" s="36" t="str">
        <f ca="1" t="shared" si="0"/>
        <v>AS North 1 (1,2)</v>
      </c>
      <c r="B21" t="s">
        <v>255</v>
      </c>
      <c r="C21">
        <f>'orig. data'!AH47</f>
        <v>1</v>
      </c>
      <c r="D21">
        <f>'orig. data'!AI47</f>
        <v>2</v>
      </c>
      <c r="E21">
        <f ca="1">IF(CELL("contents",F21)="s","s",IF(CELL("contents",G21)="s","s",IF(CELL("contents",'orig. data'!AJ47)="t","t","")))</f>
      </c>
      <c r="F21" t="str">
        <f>'orig. data'!AK47</f>
        <v> </v>
      </c>
      <c r="G21" t="str">
        <f>'orig. data'!AL47</f>
        <v> </v>
      </c>
      <c r="H21" s="22">
        <f>'orig. data'!D$18</f>
        <v>0.008792857</v>
      </c>
      <c r="I21" s="3">
        <f>'orig. data'!D47</f>
        <v>0.00432087</v>
      </c>
      <c r="J21" s="3">
        <f>'orig. data'!R47</f>
        <v>0.0040851</v>
      </c>
      <c r="K21" s="22">
        <f>'orig. data'!R$18</f>
        <v>0.008546928</v>
      </c>
      <c r="L21" s="5">
        <f>'orig. data'!B47</f>
        <v>55</v>
      </c>
      <c r="M21" s="5">
        <f>'orig. data'!C47</f>
        <v>12610</v>
      </c>
      <c r="N21" s="11">
        <f>'orig. data'!G47</f>
        <v>6.43E-06</v>
      </c>
      <c r="O21" s="9"/>
      <c r="P21" s="5">
        <f>'orig. data'!P47</f>
        <v>50</v>
      </c>
      <c r="Q21" s="5">
        <f>'orig. data'!Q47</f>
        <v>12231</v>
      </c>
      <c r="R21" s="11">
        <f>'orig. data'!U47</f>
        <v>5.03E-06</v>
      </c>
      <c r="S21" s="9"/>
      <c r="T21" s="11">
        <f>'orig. data'!AD47</f>
        <v>0.791614533</v>
      </c>
    </row>
    <row r="22" spans="1:20" ht="12.75">
      <c r="A22" s="36" t="str">
        <f ca="1" t="shared" si="0"/>
        <v>AS West 2 (1,2)</v>
      </c>
      <c r="B22" t="s">
        <v>197</v>
      </c>
      <c r="C22">
        <f>'orig. data'!AH48</f>
        <v>1</v>
      </c>
      <c r="D22">
        <f>'orig. data'!AI48</f>
        <v>2</v>
      </c>
      <c r="E22">
        <f ca="1">IF(CELL("contents",F22)="s","s",IF(CELL("contents",G22)="s","s",IF(CELL("contents",'orig. data'!AJ48)="t","t","")))</f>
      </c>
      <c r="F22" t="str">
        <f>'orig. data'!AK48</f>
        <v> </v>
      </c>
      <c r="G22" t="str">
        <f>'orig. data'!AL48</f>
        <v> </v>
      </c>
      <c r="H22" s="22">
        <f>'orig. data'!D$18</f>
        <v>0.008792857</v>
      </c>
      <c r="I22" s="3">
        <f>'orig. data'!D48</f>
        <v>0.005710151</v>
      </c>
      <c r="J22" s="3">
        <f>'orig. data'!R48</f>
        <v>0.0044171</v>
      </c>
      <c r="K22" s="22">
        <f>'orig. data'!R$18</f>
        <v>0.008546928</v>
      </c>
      <c r="L22" s="5">
        <f>'orig. data'!B48</f>
        <v>78</v>
      </c>
      <c r="M22" s="5">
        <f>'orig. data'!C48</f>
        <v>13494</v>
      </c>
      <c r="N22" s="11">
        <f>'orig. data'!G48</f>
        <v>0.001972562</v>
      </c>
      <c r="O22" s="9"/>
      <c r="P22" s="5">
        <f>'orig. data'!P48</f>
        <v>57</v>
      </c>
      <c r="Q22" s="5">
        <f>'orig. data'!Q48</f>
        <v>12927</v>
      </c>
      <c r="R22" s="11">
        <f>'orig. data'!U48</f>
        <v>1.83416E-05</v>
      </c>
      <c r="S22" s="9"/>
      <c r="T22" s="11">
        <f>'orig. data'!AD48</f>
        <v>0.183943638</v>
      </c>
    </row>
    <row r="23" spans="1:20" ht="12.75">
      <c r="A23" s="36" t="str">
        <f ca="1" t="shared" si="0"/>
        <v>AS East 1 (1,t)</v>
      </c>
      <c r="B23" t="s">
        <v>198</v>
      </c>
      <c r="C23">
        <f>'orig. data'!AH49</f>
        <v>1</v>
      </c>
      <c r="D23" t="str">
        <f>'orig. data'!AI49</f>
        <v> </v>
      </c>
      <c r="E23" t="str">
        <f ca="1">IF(CELL("contents",F23)="s","s",IF(CELL("contents",G23)="s","s",IF(CELL("contents",'orig. data'!AJ49)="t","t","")))</f>
        <v>t</v>
      </c>
      <c r="F23" t="str">
        <f>'orig. data'!AK49</f>
        <v> </v>
      </c>
      <c r="G23" t="str">
        <f>'orig. data'!AL49</f>
        <v> </v>
      </c>
      <c r="H23" s="22">
        <f>'orig. data'!D$18</f>
        <v>0.008792857</v>
      </c>
      <c r="I23" s="3">
        <f>'orig. data'!D49</f>
        <v>0.004712174</v>
      </c>
      <c r="J23" s="3">
        <f>'orig. data'!R49</f>
        <v>0.008131045</v>
      </c>
      <c r="K23" s="22">
        <f>'orig. data'!R$18</f>
        <v>0.008546928</v>
      </c>
      <c r="L23" s="5">
        <f>'orig. data'!B49</f>
        <v>47</v>
      </c>
      <c r="M23" s="5">
        <f>'orig. data'!C49</f>
        <v>9869</v>
      </c>
      <c r="N23" s="11">
        <f>'orig. data'!G49</f>
        <v>0.000188337</v>
      </c>
      <c r="O23" s="9"/>
      <c r="P23" s="5">
        <f>'orig. data'!P49</f>
        <v>80</v>
      </c>
      <c r="Q23" s="5">
        <f>'orig. data'!Q49</f>
        <v>9863</v>
      </c>
      <c r="R23" s="11">
        <f>'orig. data'!U49</f>
        <v>0.687330256</v>
      </c>
      <c r="S23" s="9"/>
      <c r="T23" s="11">
        <f>'orig. data'!AD49</f>
        <v>0.006873967</v>
      </c>
    </row>
    <row r="24" spans="1:20" ht="12.75">
      <c r="A24" s="36" t="str">
        <f ca="1" t="shared" si="0"/>
        <v>AS North 2 (1,t)</v>
      </c>
      <c r="B24" t="s">
        <v>199</v>
      </c>
      <c r="C24">
        <f>'orig. data'!AH50</f>
        <v>1</v>
      </c>
      <c r="D24" t="str">
        <f>'orig. data'!AI50</f>
        <v> </v>
      </c>
      <c r="E24" t="str">
        <f ca="1">IF(CELL("contents",F24)="s","s",IF(CELL("contents",G24)="s","s",IF(CELL("contents",'orig. data'!AJ50)="t","t","")))</f>
        <v>t</v>
      </c>
      <c r="F24" t="str">
        <f>'orig. data'!AK50</f>
        <v> </v>
      </c>
      <c r="G24" t="str">
        <f>'orig. data'!AL50</f>
        <v> </v>
      </c>
      <c r="H24" s="22">
        <f>'orig. data'!D$18</f>
        <v>0.008792857</v>
      </c>
      <c r="I24" s="3">
        <f>'orig. data'!D50</f>
        <v>0.005219785</v>
      </c>
      <c r="J24" s="3">
        <f>'orig. data'!R50</f>
        <v>0.008266147</v>
      </c>
      <c r="K24" s="22">
        <f>'orig. data'!R$18</f>
        <v>0.008546928</v>
      </c>
      <c r="L24" s="5">
        <f>'orig. data'!B50</f>
        <v>49</v>
      </c>
      <c r="M24" s="5">
        <f>'orig. data'!C50</f>
        <v>9378</v>
      </c>
      <c r="N24" s="11">
        <f>'orig. data'!G50</f>
        <v>0.001497709</v>
      </c>
      <c r="O24" s="9"/>
      <c r="P24" s="5">
        <f>'orig. data'!P50</f>
        <v>78</v>
      </c>
      <c r="Q24" s="5">
        <f>'orig. data'!Q50</f>
        <v>9524</v>
      </c>
      <c r="R24" s="11">
        <f>'orig. data'!U50</f>
        <v>0.778972016</v>
      </c>
      <c r="S24" s="9"/>
      <c r="T24" s="11">
        <f>'orig. data'!AD50</f>
        <v>0.021800769</v>
      </c>
    </row>
    <row r="25" spans="1:20" ht="12.75">
      <c r="A25" s="36"/>
      <c r="H25" s="22"/>
      <c r="I25" s="3"/>
      <c r="J25" s="3"/>
      <c r="K25" s="22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36" t="str">
        <f ca="1" t="shared" si="0"/>
        <v>BDN Rural (1,2)</v>
      </c>
      <c r="B26" t="s">
        <v>256</v>
      </c>
      <c r="C26">
        <f>'orig. data'!AH51</f>
        <v>1</v>
      </c>
      <c r="D26">
        <f>'orig. data'!AI51</f>
        <v>2</v>
      </c>
      <c r="E26">
        <f ca="1">IF(CELL("contents",F26)="s","s",IF(CELL("contents",G26)="s","s",IF(CELL("contents",'orig. data'!AJ51)="t","t","")))</f>
      </c>
      <c r="F26" t="str">
        <f>'orig. data'!AK51</f>
        <v> </v>
      </c>
      <c r="G26" t="str">
        <f>'orig. data'!AL51</f>
        <v> </v>
      </c>
      <c r="H26" s="22">
        <f>'orig. data'!D$18</f>
        <v>0.008792857</v>
      </c>
      <c r="I26" s="3">
        <f>'orig. data'!D51</f>
        <v>0.003767692</v>
      </c>
      <c r="J26" s="3">
        <f>'orig. data'!R51</f>
        <v>0.002624948</v>
      </c>
      <c r="K26" s="22">
        <f>'orig. data'!R$18</f>
        <v>0.008546928</v>
      </c>
      <c r="L26" s="5">
        <f>'orig. data'!B51</f>
        <v>21</v>
      </c>
      <c r="M26" s="5">
        <f>'orig. data'!C51</f>
        <v>5302</v>
      </c>
      <c r="N26" s="11">
        <f>'orig. data'!G51</f>
        <v>0.000320802</v>
      </c>
      <c r="O26" s="9"/>
      <c r="P26" s="5">
        <f>'orig. data'!P51</f>
        <v>13</v>
      </c>
      <c r="Q26" s="5">
        <f>'orig. data'!Q51</f>
        <v>4642</v>
      </c>
      <c r="R26" s="11">
        <f>'orig. data'!U51</f>
        <v>4.51077E-05</v>
      </c>
      <c r="S26" s="9"/>
      <c r="T26" s="11">
        <f>'orig. data'!AD51</f>
        <v>0.322875245</v>
      </c>
    </row>
    <row r="27" spans="1:20" ht="12.75">
      <c r="A27" s="36" t="str">
        <f ca="1" t="shared" si="0"/>
        <v>BDN Southeast</v>
      </c>
      <c r="B27" t="s">
        <v>130</v>
      </c>
      <c r="C27" t="str">
        <f>'orig. data'!AH52</f>
        <v> </v>
      </c>
      <c r="D27" t="str">
        <f>'orig. data'!AI52</f>
        <v> </v>
      </c>
      <c r="E27">
        <f ca="1">IF(CELL("contents",F27)="s","s",IF(CELL("contents",G27)="s","s",IF(CELL("contents",'orig. data'!AJ52)="t","t","")))</f>
      </c>
      <c r="F27" t="str">
        <f>'orig. data'!AK52</f>
        <v> </v>
      </c>
      <c r="G27" t="str">
        <f>'orig. data'!AL52</f>
        <v> </v>
      </c>
      <c r="H27" s="22">
        <f>'orig. data'!D$18</f>
        <v>0.008792857</v>
      </c>
      <c r="I27" s="3">
        <f>'orig. data'!D52</f>
        <v>0.006293587</v>
      </c>
      <c r="J27" s="3">
        <f>'orig. data'!R52</f>
        <v>0.005880243</v>
      </c>
      <c r="K27" s="22">
        <f>'orig. data'!R$18</f>
        <v>0.008546928</v>
      </c>
      <c r="L27" s="5">
        <f>'orig. data'!B52</f>
        <v>23</v>
      </c>
      <c r="M27" s="5">
        <f>'orig. data'!C52</f>
        <v>3485</v>
      </c>
      <c r="N27" s="11">
        <f>'orig. data'!G52</f>
        <v>0.138237747</v>
      </c>
      <c r="O27" s="9"/>
      <c r="P27" s="5">
        <f>'orig. data'!P52</f>
        <v>22</v>
      </c>
      <c r="Q27" s="5">
        <f>'orig. data'!Q52</f>
        <v>3594</v>
      </c>
      <c r="R27" s="11">
        <f>'orig. data'!U52</f>
        <v>0.098622462</v>
      </c>
      <c r="S27" s="9"/>
      <c r="T27" s="11">
        <f>'orig. data'!AD52</f>
        <v>0.827668769</v>
      </c>
    </row>
    <row r="28" spans="1:20" ht="12.75">
      <c r="A28" s="36" t="str">
        <f ca="1" t="shared" si="0"/>
        <v>BDN West</v>
      </c>
      <c r="B28" t="s">
        <v>228</v>
      </c>
      <c r="C28" t="str">
        <f>'orig. data'!AH53</f>
        <v> </v>
      </c>
      <c r="D28" t="str">
        <f>'orig. data'!AI53</f>
        <v> </v>
      </c>
      <c r="E28">
        <f ca="1">IF(CELL("contents",F28)="s","s",IF(CELL("contents",G28)="s","s",IF(CELL("contents",'orig. data'!AJ53)="t","t","")))</f>
      </c>
      <c r="F28" t="str">
        <f>'orig. data'!AK53</f>
        <v> </v>
      </c>
      <c r="G28" t="str">
        <f>'orig. data'!AL53</f>
        <v> </v>
      </c>
      <c r="H28" s="22">
        <f>'orig. data'!D$18</f>
        <v>0.008792857</v>
      </c>
      <c r="I28" s="3">
        <f>'orig. data'!D53</f>
        <v>0.007597573</v>
      </c>
      <c r="J28" s="3">
        <f>'orig. data'!R53</f>
        <v>0.005979265</v>
      </c>
      <c r="K28" s="22">
        <f>'orig. data'!R$18</f>
        <v>0.008546928</v>
      </c>
      <c r="L28" s="5">
        <f>'orig. data'!B53</f>
        <v>87</v>
      </c>
      <c r="M28" s="5">
        <f>'orig. data'!C53</f>
        <v>11078</v>
      </c>
      <c r="N28" s="11">
        <f>'orig. data'!G53</f>
        <v>0.27984883</v>
      </c>
      <c r="O28" s="9"/>
      <c r="P28" s="5">
        <f>'orig. data'!P53</f>
        <v>69</v>
      </c>
      <c r="Q28" s="5">
        <f>'orig. data'!Q53</f>
        <v>11113</v>
      </c>
      <c r="R28" s="11">
        <f>'orig. data'!U53</f>
        <v>0.012763946</v>
      </c>
      <c r="S28" s="9"/>
      <c r="T28" s="11">
        <f>'orig. data'!AD53</f>
        <v>0.188853762</v>
      </c>
    </row>
    <row r="29" spans="1:20" ht="12.75">
      <c r="A29" s="36" t="str">
        <f ca="1" t="shared" si="0"/>
        <v>BDN Southwest</v>
      </c>
      <c r="B29" t="s">
        <v>200</v>
      </c>
      <c r="C29" t="str">
        <f>'orig. data'!AH54</f>
        <v> </v>
      </c>
      <c r="D29" t="str">
        <f>'orig. data'!AI54</f>
        <v> </v>
      </c>
      <c r="E29">
        <f ca="1">IF(CELL("contents",F29)="s","s",IF(CELL("contents",G29)="s","s",IF(CELL("contents",'orig. data'!AJ54)="t","t","")))</f>
      </c>
      <c r="F29" t="str">
        <f>'orig. data'!AK54</f>
        <v> </v>
      </c>
      <c r="G29" t="str">
        <f>'orig. data'!AL54</f>
        <v> </v>
      </c>
      <c r="H29" s="22">
        <f>'orig. data'!D$18</f>
        <v>0.008792857</v>
      </c>
      <c r="I29" s="3">
        <f>'orig. data'!D54</f>
        <v>0.006130118</v>
      </c>
      <c r="J29" s="3">
        <f>'orig. data'!R54</f>
        <v>0.006170708</v>
      </c>
      <c r="K29" s="22">
        <f>'orig. data'!R$18</f>
        <v>0.008546928</v>
      </c>
      <c r="L29" s="5">
        <f>'orig. data'!B54</f>
        <v>32</v>
      </c>
      <c r="M29" s="5">
        <f>'orig. data'!C54</f>
        <v>5067</v>
      </c>
      <c r="N29" s="11">
        <f>'orig. data'!G54</f>
        <v>0.065777973</v>
      </c>
      <c r="O29" s="9"/>
      <c r="P29" s="5">
        <f>'orig. data'!P54</f>
        <v>38</v>
      </c>
      <c r="Q29" s="5">
        <f>'orig. data'!Q54</f>
        <v>5933</v>
      </c>
      <c r="R29" s="11">
        <f>'orig. data'!U54</f>
        <v>0.069398184</v>
      </c>
      <c r="S29" s="9"/>
      <c r="T29" s="11">
        <f>'orig. data'!AD54</f>
        <v>0.979417293</v>
      </c>
    </row>
    <row r="30" spans="1:20" ht="12.75">
      <c r="A30" s="36" t="str">
        <f ca="1" t="shared" si="0"/>
        <v>BDN North End</v>
      </c>
      <c r="B30" t="s">
        <v>201</v>
      </c>
      <c r="C30" t="str">
        <f>'orig. data'!AH55</f>
        <v> </v>
      </c>
      <c r="D30" t="str">
        <f>'orig. data'!AI55</f>
        <v> </v>
      </c>
      <c r="E30">
        <f ca="1">IF(CELL("contents",F30)="s","s",IF(CELL("contents",G30)="s","s",IF(CELL("contents",'orig. data'!AJ55)="t","t","")))</f>
      </c>
      <c r="F30" t="str">
        <f>'orig. data'!AK55</f>
        <v> </v>
      </c>
      <c r="G30" t="str">
        <f>'orig. data'!AL55</f>
        <v> </v>
      </c>
      <c r="H30" s="22">
        <f>'orig. data'!D$18</f>
        <v>0.008792857</v>
      </c>
      <c r="I30" s="3">
        <f>'orig. data'!D55</f>
        <v>0.008240981</v>
      </c>
      <c r="J30" s="3">
        <f>'orig. data'!R55</f>
        <v>0.006745173</v>
      </c>
      <c r="K30" s="22">
        <f>'orig. data'!R$18</f>
        <v>0.008546928</v>
      </c>
      <c r="L30" s="5">
        <f>'orig. data'!B55</f>
        <v>38</v>
      </c>
      <c r="M30" s="5">
        <f>'orig. data'!C55</f>
        <v>4407</v>
      </c>
      <c r="N30" s="11">
        <f>'orig. data'!G55</f>
        <v>0.723835173</v>
      </c>
      <c r="O30" s="9"/>
      <c r="P30" s="5">
        <f>'orig. data'!P55</f>
        <v>36</v>
      </c>
      <c r="Q30" s="5">
        <f>'orig. data'!Q55</f>
        <v>5197</v>
      </c>
      <c r="R30" s="11">
        <f>'orig. data'!U55</f>
        <v>0.194519184</v>
      </c>
      <c r="S30" s="9"/>
      <c r="T30" s="11">
        <f>'orig. data'!AD55</f>
        <v>0.422063984</v>
      </c>
    </row>
    <row r="31" spans="1:20" ht="12.75">
      <c r="A31" s="36" t="str">
        <f ca="1" t="shared" si="0"/>
        <v>BDN East</v>
      </c>
      <c r="B31" t="s">
        <v>162</v>
      </c>
      <c r="C31" t="str">
        <f>'orig. data'!AH56</f>
        <v> </v>
      </c>
      <c r="D31" t="str">
        <f>'orig. data'!AI56</f>
        <v> </v>
      </c>
      <c r="E31">
        <f ca="1">IF(CELL("contents",F31)="s","s",IF(CELL("contents",G31)="s","s",IF(CELL("contents",'orig. data'!AJ56)="t","t","")))</f>
      </c>
      <c r="F31" t="str">
        <f>'orig. data'!AK56</f>
        <v> </v>
      </c>
      <c r="G31" t="str">
        <f>'orig. data'!AL56</f>
        <v> </v>
      </c>
      <c r="H31" s="22">
        <f>'orig. data'!D$18</f>
        <v>0.008792857</v>
      </c>
      <c r="I31" s="3">
        <f>'orig. data'!D56</f>
        <v>0.010221977</v>
      </c>
      <c r="J31" s="3">
        <f>'orig. data'!R56</f>
        <v>0.010591066</v>
      </c>
      <c r="K31" s="22">
        <f>'orig. data'!R$18</f>
        <v>0.008546928</v>
      </c>
      <c r="L31" s="5">
        <f>'orig. data'!B56</f>
        <v>56</v>
      </c>
      <c r="M31" s="5">
        <f>'orig. data'!C56</f>
        <v>5369</v>
      </c>
      <c r="N31" s="11">
        <f>'orig. data'!G56</f>
        <v>0.339231894</v>
      </c>
      <c r="O31" s="9"/>
      <c r="P31" s="5">
        <f>'orig. data'!P56</f>
        <v>61</v>
      </c>
      <c r="Q31" s="5">
        <f>'orig. data'!Q56</f>
        <v>5512</v>
      </c>
      <c r="R31" s="11">
        <f>'orig. data'!U56</f>
        <v>0.171485161</v>
      </c>
      <c r="S31" s="9"/>
      <c r="T31" s="11">
        <f>'orig. data'!AD56</f>
        <v>0.862278768</v>
      </c>
    </row>
    <row r="32" spans="1:20" ht="12.75">
      <c r="A32" s="36" t="str">
        <f ca="1" t="shared" si="0"/>
        <v>BDN Central (1,2)</v>
      </c>
      <c r="B32" t="s">
        <v>215</v>
      </c>
      <c r="C32">
        <f>'orig. data'!AH57</f>
        <v>1</v>
      </c>
      <c r="D32">
        <f>'orig. data'!AI57</f>
        <v>2</v>
      </c>
      <c r="E32">
        <f ca="1">IF(CELL("contents",F32)="s","s",IF(CELL("contents",G32)="s","s",IF(CELL("contents",'orig. data'!AJ57)="t","t","")))</f>
      </c>
      <c r="F32" t="str">
        <f>'orig. data'!AK57</f>
        <v> </v>
      </c>
      <c r="G32" t="str">
        <f>'orig. data'!AL57</f>
        <v> </v>
      </c>
      <c r="H32" s="22">
        <f>'orig. data'!D$18</f>
        <v>0.008792857</v>
      </c>
      <c r="I32" s="3">
        <f>'orig. data'!D57</f>
        <v>0.019188128</v>
      </c>
      <c r="J32" s="3">
        <f>'orig. data'!R57</f>
        <v>0.016418165</v>
      </c>
      <c r="K32" s="22">
        <f>'orig. data'!R$18</f>
        <v>0.008546928</v>
      </c>
      <c r="L32" s="5">
        <f>'orig. data'!B57</f>
        <v>169</v>
      </c>
      <c r="M32" s="5">
        <f>'orig. data'!C57</f>
        <v>8648</v>
      </c>
      <c r="N32" s="11">
        <f>'orig. data'!G57</f>
        <v>3.32E-12</v>
      </c>
      <c r="O32" s="9"/>
      <c r="P32" s="5">
        <f>'orig. data'!P57</f>
        <v>147</v>
      </c>
      <c r="Q32" s="5">
        <f>'orig. data'!Q57</f>
        <v>8762</v>
      </c>
      <c r="R32" s="11">
        <f>'orig. data'!U57</f>
        <v>2.67E-08</v>
      </c>
      <c r="S32" s="9"/>
      <c r="T32" s="11">
        <f>'orig. data'!AD57</f>
        <v>0.268162608</v>
      </c>
    </row>
    <row r="33" spans="1:20" ht="12.75">
      <c r="A33" s="36"/>
      <c r="H33" s="22"/>
      <c r="I33" s="3"/>
      <c r="J33" s="3"/>
      <c r="K33" s="22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36" t="str">
        <f ca="1" t="shared" si="0"/>
        <v>IL Southwest (1,2)</v>
      </c>
      <c r="B34" t="s">
        <v>216</v>
      </c>
      <c r="C34">
        <f>'orig. data'!AH58</f>
        <v>1</v>
      </c>
      <c r="D34">
        <f>'orig. data'!AI58</f>
        <v>2</v>
      </c>
      <c r="E34">
        <f ca="1">IF(CELL("contents",F34)="s","s",IF(CELL("contents",G34)="s","s",IF(CELL("contents",'orig. data'!AJ58)="t","t","")))</f>
      </c>
      <c r="F34" t="str">
        <f>'orig. data'!AK58</f>
        <v> </v>
      </c>
      <c r="G34" t="str">
        <f>'orig. data'!AL58</f>
        <v> </v>
      </c>
      <c r="H34" s="22">
        <f>'orig. data'!D$18</f>
        <v>0.008792857</v>
      </c>
      <c r="I34" s="3">
        <f>'orig. data'!D58</f>
        <v>0.004496375</v>
      </c>
      <c r="J34" s="3">
        <f>'orig. data'!R58</f>
        <v>0.003435215</v>
      </c>
      <c r="K34" s="22">
        <f>'orig. data'!R$18</f>
        <v>0.008546928</v>
      </c>
      <c r="L34" s="5">
        <f>'orig. data'!B58</f>
        <v>80</v>
      </c>
      <c r="M34" s="5">
        <f>'orig. data'!C58</f>
        <v>16842</v>
      </c>
      <c r="N34" s="11">
        <f>'orig. data'!G58</f>
        <v>1.57E-06</v>
      </c>
      <c r="O34" s="9"/>
      <c r="P34" s="5">
        <f>'orig. data'!P58</f>
        <v>62</v>
      </c>
      <c r="Q34" s="5">
        <f>'orig. data'!Q58</f>
        <v>17551</v>
      </c>
      <c r="R34" s="11">
        <f>'orig. data'!U58</f>
        <v>1.6E-09</v>
      </c>
      <c r="S34" s="9"/>
      <c r="T34" s="11">
        <f>'orig. data'!AD58</f>
        <v>0.157581311</v>
      </c>
    </row>
    <row r="35" spans="1:20" ht="12.75">
      <c r="A35" s="36" t="str">
        <f ca="1" t="shared" si="0"/>
        <v>IL Northeast (2)</v>
      </c>
      <c r="B35" t="s">
        <v>202</v>
      </c>
      <c r="C35" t="str">
        <f>'orig. data'!AH59</f>
        <v> </v>
      </c>
      <c r="D35">
        <f>'orig. data'!AI59</f>
        <v>2</v>
      </c>
      <c r="E35">
        <f ca="1">IF(CELL("contents",F35)="s","s",IF(CELL("contents",G35)="s","s",IF(CELL("contents",'orig. data'!AJ59)="t","t","")))</f>
      </c>
      <c r="F35" t="str">
        <f>'orig. data'!AK59</f>
        <v> </v>
      </c>
      <c r="G35" t="str">
        <f>'orig. data'!AL59</f>
        <v> </v>
      </c>
      <c r="H35" s="22">
        <f>'orig. data'!D$18</f>
        <v>0.008792857</v>
      </c>
      <c r="I35" s="3">
        <f>'orig. data'!D59</f>
        <v>0.006307175</v>
      </c>
      <c r="J35" s="3">
        <f>'orig. data'!R59</f>
        <v>0.005595455</v>
      </c>
      <c r="K35" s="22">
        <f>'orig. data'!R$18</f>
        <v>0.008546928</v>
      </c>
      <c r="L35" s="5">
        <f>'orig. data'!B59</f>
        <v>101</v>
      </c>
      <c r="M35" s="5">
        <f>'orig. data'!C59</f>
        <v>15405</v>
      </c>
      <c r="N35" s="11">
        <f>'orig. data'!G59</f>
        <v>0.00988919</v>
      </c>
      <c r="O35" s="9"/>
      <c r="P35" s="5">
        <f>'orig. data'!P59</f>
        <v>95</v>
      </c>
      <c r="Q35" s="5">
        <f>'orig. data'!Q59</f>
        <v>16542</v>
      </c>
      <c r="R35" s="11">
        <f>'orig. data'!U59</f>
        <v>0.00105379</v>
      </c>
      <c r="S35" s="9"/>
      <c r="T35" s="11">
        <f>'orig. data'!AD59</f>
        <v>0.470015815</v>
      </c>
    </row>
    <row r="36" spans="1:20" ht="12.75">
      <c r="A36" s="36" t="str">
        <f ca="1" t="shared" si="0"/>
        <v>IL Southeast (2)</v>
      </c>
      <c r="B36" t="s">
        <v>203</v>
      </c>
      <c r="C36" t="str">
        <f>'orig. data'!AH60</f>
        <v> </v>
      </c>
      <c r="D36">
        <f>'orig. data'!AI60</f>
        <v>2</v>
      </c>
      <c r="E36">
        <f ca="1">IF(CELL("contents",F36)="s","s",IF(CELL("contents",G36)="s","s",IF(CELL("contents",'orig. data'!AJ60)="t","t","")))</f>
      </c>
      <c r="F36" t="str">
        <f>'orig. data'!AK60</f>
        <v> </v>
      </c>
      <c r="G36" t="str">
        <f>'orig. data'!AL60</f>
        <v> </v>
      </c>
      <c r="H36" s="22">
        <f>'orig. data'!D$18</f>
        <v>0.008792857</v>
      </c>
      <c r="I36" s="3">
        <f>'orig. data'!D60</f>
        <v>0.006538021</v>
      </c>
      <c r="J36" s="3">
        <f>'orig. data'!R60</f>
        <v>0.005573044</v>
      </c>
      <c r="K36" s="22">
        <f>'orig. data'!R$18</f>
        <v>0.008546928</v>
      </c>
      <c r="L36" s="5">
        <f>'orig. data'!B60</f>
        <v>181</v>
      </c>
      <c r="M36" s="5">
        <f>'orig. data'!C60</f>
        <v>26665</v>
      </c>
      <c r="N36" s="11">
        <f>'orig. data'!G60</f>
        <v>0.007712301</v>
      </c>
      <c r="O36" s="9"/>
      <c r="P36" s="5">
        <f>'orig. data'!P60</f>
        <v>154</v>
      </c>
      <c r="Q36" s="5">
        <f>'orig. data'!Q60</f>
        <v>26839</v>
      </c>
      <c r="R36" s="11">
        <f>'orig. data'!U60</f>
        <v>0.000175546</v>
      </c>
      <c r="S36" s="9"/>
      <c r="T36" s="11">
        <f>'orig. data'!AD60</f>
        <v>0.251527656</v>
      </c>
    </row>
    <row r="37" spans="1:20" ht="12.75">
      <c r="A37" s="36" t="str">
        <f ca="1" t="shared" si="0"/>
        <v>IL Northwest (1,2)</v>
      </c>
      <c r="B37" t="s">
        <v>204</v>
      </c>
      <c r="C37">
        <f>'orig. data'!AH61</f>
        <v>1</v>
      </c>
      <c r="D37">
        <f>'orig. data'!AI61</f>
        <v>2</v>
      </c>
      <c r="E37">
        <f ca="1">IF(CELL("contents",F37)="s","s",IF(CELL("contents",G37)="s","s",IF(CELL("contents",'orig. data'!AJ61)="t","t","")))</f>
      </c>
      <c r="F37" t="str">
        <f>'orig. data'!AK61</f>
        <v> </v>
      </c>
      <c r="G37" t="str">
        <f>'orig. data'!AL61</f>
        <v> </v>
      </c>
      <c r="H37" s="22">
        <f>'orig. data'!D$18</f>
        <v>0.008792857</v>
      </c>
      <c r="I37" s="3">
        <f>'orig. data'!D61</f>
        <v>0.003925976</v>
      </c>
      <c r="J37" s="3">
        <f>'orig. data'!R61</f>
        <v>0.004361975</v>
      </c>
      <c r="K37" s="22">
        <f>'orig. data'!R$18</f>
        <v>0.008546928</v>
      </c>
      <c r="L37" s="5">
        <f>'orig. data'!B61</f>
        <v>34</v>
      </c>
      <c r="M37" s="5">
        <f>'orig. data'!C61</f>
        <v>8312</v>
      </c>
      <c r="N37" s="11">
        <f>'orig. data'!G61</f>
        <v>2.37645E-05</v>
      </c>
      <c r="O37" s="9"/>
      <c r="P37" s="5">
        <f>'orig. data'!P61</f>
        <v>38</v>
      </c>
      <c r="Q37" s="5">
        <f>'orig. data'!Q61</f>
        <v>8399</v>
      </c>
      <c r="R37" s="11">
        <f>'orig. data'!U61</f>
        <v>0.000201531</v>
      </c>
      <c r="S37" s="9"/>
      <c r="T37" s="11">
        <f>'orig. data'!AD61</f>
        <v>0.675739812</v>
      </c>
    </row>
    <row r="38" spans="1:20" ht="12.75">
      <c r="A38" s="36"/>
      <c r="H38" s="22"/>
      <c r="I38" s="3"/>
      <c r="J38" s="3"/>
      <c r="K38" s="22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36" t="str">
        <f ca="1" t="shared" si="0"/>
        <v>NE Iron Rose (1,2)</v>
      </c>
      <c r="B39" t="s">
        <v>164</v>
      </c>
      <c r="C39">
        <f>'orig. data'!AH62</f>
        <v>1</v>
      </c>
      <c r="D39">
        <f>'orig. data'!AI62</f>
        <v>2</v>
      </c>
      <c r="E39">
        <f ca="1">IF(CELL("contents",F39)="s","s",IF(CELL("contents",G39)="s","s",IF(CELL("contents",'orig. data'!AJ62)="t","t","")))</f>
      </c>
      <c r="F39" t="str">
        <f>'orig. data'!AK62</f>
        <v> </v>
      </c>
      <c r="G39" t="str">
        <f>'orig. data'!AL62</f>
        <v> </v>
      </c>
      <c r="H39" s="22">
        <f>'orig. data'!D$18</f>
        <v>0.008792857</v>
      </c>
      <c r="I39" s="3">
        <f>'orig. data'!D62</f>
        <v>0.002643058</v>
      </c>
      <c r="J39" s="3">
        <f>'orig. data'!R62</f>
        <v>0.003408882</v>
      </c>
      <c r="K39" s="22">
        <f>'orig. data'!R$18</f>
        <v>0.008546928</v>
      </c>
      <c r="L39" s="5">
        <f>'orig. data'!B62</f>
        <v>8</v>
      </c>
      <c r="M39" s="5">
        <f>'orig. data'!C62</f>
        <v>2954</v>
      </c>
      <c r="N39" s="11">
        <f>'orig. data'!G62</f>
        <v>0.000930828</v>
      </c>
      <c r="O39" s="9"/>
      <c r="P39" s="5">
        <f>'orig. data'!P62</f>
        <v>10</v>
      </c>
      <c r="Q39" s="5">
        <f>'orig. data'!Q62</f>
        <v>2880</v>
      </c>
      <c r="R39" s="11">
        <f>'orig. data'!U62</f>
        <v>0.004643348</v>
      </c>
      <c r="S39" s="9"/>
      <c r="T39" s="11">
        <f>'orig. data'!AD62</f>
        <v>0.597527488</v>
      </c>
    </row>
    <row r="40" spans="1:20" ht="12.75">
      <c r="A40" s="36" t="str">
        <f ca="1" t="shared" si="0"/>
        <v>NE Springfield (1,2)</v>
      </c>
      <c r="B40" t="s">
        <v>229</v>
      </c>
      <c r="C40">
        <f>'orig. data'!AH63</f>
        <v>1</v>
      </c>
      <c r="D40">
        <f>'orig. data'!AI63</f>
        <v>2</v>
      </c>
      <c r="E40">
        <f ca="1">IF(CELL("contents",F40)="s","s",IF(CELL("contents",G40)="s","s",IF(CELL("contents",'orig. data'!AJ63)="t","t","")))</f>
      </c>
      <c r="F40" t="str">
        <f>'orig. data'!AK63</f>
        <v> </v>
      </c>
      <c r="G40" t="str">
        <f>'orig. data'!AL63</f>
        <v> </v>
      </c>
      <c r="H40" s="22">
        <f>'orig. data'!D$18</f>
        <v>0.008792857</v>
      </c>
      <c r="I40" s="3">
        <f>'orig. data'!D63</f>
        <v>0.004378867</v>
      </c>
      <c r="J40" s="3">
        <f>'orig. data'!R63</f>
        <v>0.003844367</v>
      </c>
      <c r="K40" s="22">
        <f>'orig. data'!R$18</f>
        <v>0.008546928</v>
      </c>
      <c r="L40" s="5">
        <f>'orig. data'!B63</f>
        <v>49</v>
      </c>
      <c r="M40" s="5">
        <f>'orig. data'!C63</f>
        <v>10599</v>
      </c>
      <c r="N40" s="11">
        <f>'orig. data'!G63</f>
        <v>2.96512E-05</v>
      </c>
      <c r="O40" s="9"/>
      <c r="P40" s="5">
        <f>'orig. data'!P63</f>
        <v>44</v>
      </c>
      <c r="Q40" s="5">
        <f>'orig. data'!Q63</f>
        <v>11005</v>
      </c>
      <c r="R40" s="11">
        <f>'orig. data'!U63</f>
        <v>3.47E-06</v>
      </c>
      <c r="S40" s="9"/>
      <c r="T40" s="11">
        <f>'orig. data'!AD63</f>
        <v>0.566478091</v>
      </c>
    </row>
    <row r="41" spans="1:20" ht="12.75">
      <c r="A41" s="36" t="str">
        <f ca="1" t="shared" si="0"/>
        <v>NE Winnipeg River (1,t)</v>
      </c>
      <c r="B41" t="s">
        <v>165</v>
      </c>
      <c r="C41">
        <f>'orig. data'!AH64</f>
        <v>1</v>
      </c>
      <c r="D41" t="str">
        <f>'orig. data'!AI64</f>
        <v> </v>
      </c>
      <c r="E41" t="str">
        <f ca="1">IF(CELL("contents",F41)="s","s",IF(CELL("contents",G41)="s","s",IF(CELL("contents",'orig. data'!AJ64)="t","t","")))</f>
        <v>t</v>
      </c>
      <c r="F41" t="str">
        <f>'orig. data'!AK64</f>
        <v> </v>
      </c>
      <c r="G41" t="str">
        <f>'orig. data'!AL64</f>
        <v> </v>
      </c>
      <c r="H41" s="22">
        <f>'orig. data'!D$18</f>
        <v>0.008792857</v>
      </c>
      <c r="I41" s="3">
        <f>'orig. data'!D64</f>
        <v>0.002497195</v>
      </c>
      <c r="J41" s="3">
        <f>'orig. data'!R64</f>
        <v>0.006379196</v>
      </c>
      <c r="K41" s="22">
        <f>'orig. data'!R$18</f>
        <v>0.008546928</v>
      </c>
      <c r="L41" s="5">
        <f>'orig. data'!B64</f>
        <v>14</v>
      </c>
      <c r="M41" s="5">
        <f>'orig. data'!C64</f>
        <v>5515</v>
      </c>
      <c r="N41" s="11">
        <f>'orig. data'!G64</f>
        <v>6.81E-06</v>
      </c>
      <c r="O41" s="9"/>
      <c r="P41" s="5">
        <f>'orig. data'!P64</f>
        <v>35</v>
      </c>
      <c r="Q41" s="5">
        <f>'orig. data'!Q64</f>
        <v>5497</v>
      </c>
      <c r="R41" s="11">
        <f>'orig. data'!U64</f>
        <v>0.112591063</v>
      </c>
      <c r="S41" s="9"/>
      <c r="T41" s="11">
        <f>'orig. data'!AD64</f>
        <v>0.004193298</v>
      </c>
    </row>
    <row r="42" spans="1:20" ht="12.75">
      <c r="A42" s="36" t="str">
        <f ca="1" t="shared" si="0"/>
        <v>NE Brokenhead (2)</v>
      </c>
      <c r="B42" t="s">
        <v>166</v>
      </c>
      <c r="C42" t="str">
        <f>'orig. data'!AH65</f>
        <v> </v>
      </c>
      <c r="D42">
        <f>'orig. data'!AI65</f>
        <v>2</v>
      </c>
      <c r="E42">
        <f ca="1">IF(CELL("contents",F42)="s","s",IF(CELL("contents",G42)="s","s",IF(CELL("contents",'orig. data'!AJ65)="t","t","")))</f>
      </c>
      <c r="F42" t="str">
        <f>'orig. data'!AK65</f>
        <v> </v>
      </c>
      <c r="G42" t="str">
        <f>'orig. data'!AL65</f>
        <v> </v>
      </c>
      <c r="H42" s="22">
        <f>'orig. data'!D$18</f>
        <v>0.008792857</v>
      </c>
      <c r="I42" s="3">
        <f>'orig. data'!D65</f>
        <v>0.00525011</v>
      </c>
      <c r="J42" s="3">
        <f>'orig. data'!R65</f>
        <v>0.004165009</v>
      </c>
      <c r="K42" s="22">
        <f>'orig. data'!R$18</f>
        <v>0.008546928</v>
      </c>
      <c r="L42" s="5">
        <f>'orig. data'!B65</f>
        <v>34</v>
      </c>
      <c r="M42" s="5">
        <f>'orig. data'!C65</f>
        <v>6255</v>
      </c>
      <c r="N42" s="11">
        <f>'orig. data'!G65</f>
        <v>0.006694063</v>
      </c>
      <c r="O42" s="9"/>
      <c r="P42" s="5">
        <f>'orig. data'!P65</f>
        <v>29</v>
      </c>
      <c r="Q42" s="5">
        <f>'orig. data'!Q65</f>
        <v>6733</v>
      </c>
      <c r="R42" s="11">
        <f>'orig. data'!U65</f>
        <v>0.000359857</v>
      </c>
      <c r="S42" s="9"/>
      <c r="T42" s="11">
        <f>'orig. data'!AD65</f>
        <v>0.385232368</v>
      </c>
    </row>
    <row r="43" spans="1:20" ht="12.75">
      <c r="A43" s="36" t="str">
        <f ca="1" t="shared" si="0"/>
        <v>NE Blue Water (1,2)</v>
      </c>
      <c r="B43" t="s">
        <v>230</v>
      </c>
      <c r="C43">
        <f>'orig. data'!AH66</f>
        <v>1</v>
      </c>
      <c r="D43">
        <f>'orig. data'!AI66</f>
        <v>2</v>
      </c>
      <c r="E43">
        <f ca="1">IF(CELL("contents",F43)="s","s",IF(CELL("contents",G43)="s","s",IF(CELL("contents",'orig. data'!AJ66)="t","t","")))</f>
      </c>
      <c r="F43" t="str">
        <f>'orig. data'!AK66</f>
        <v> </v>
      </c>
      <c r="G43" t="str">
        <f>'orig. data'!AL66</f>
        <v> </v>
      </c>
      <c r="H43" s="22">
        <f>'orig. data'!D$18</f>
        <v>0.008792857</v>
      </c>
      <c r="I43" s="3">
        <f>'orig. data'!D66</f>
        <v>0.00422974</v>
      </c>
      <c r="J43" s="3">
        <f>'orig. data'!R66</f>
        <v>0.004831141</v>
      </c>
      <c r="K43" s="22">
        <f>'orig. data'!R$18</f>
        <v>0.008546928</v>
      </c>
      <c r="L43" s="5">
        <f>'orig. data'!B66</f>
        <v>30</v>
      </c>
      <c r="M43" s="5">
        <f>'orig. data'!C66</f>
        <v>6757</v>
      </c>
      <c r="N43" s="11">
        <f>'orig. data'!G66</f>
        <v>0.000279865</v>
      </c>
      <c r="O43" s="9"/>
      <c r="P43" s="5">
        <f>'orig. data'!P66</f>
        <v>35</v>
      </c>
      <c r="Q43" s="5">
        <f>'orig. data'!Q66</f>
        <v>6989</v>
      </c>
      <c r="R43" s="11">
        <f>'orig. data'!U66</f>
        <v>0.002274121</v>
      </c>
      <c r="S43" s="9"/>
      <c r="T43" s="11">
        <f>'orig. data'!AD66</f>
        <v>0.615017618</v>
      </c>
    </row>
    <row r="44" spans="1:20" ht="12.75">
      <c r="A44" s="36" t="str">
        <f ca="1" t="shared" si="0"/>
        <v>NE Northern Remote</v>
      </c>
      <c r="B44" t="s">
        <v>231</v>
      </c>
      <c r="C44" t="str">
        <f>'orig. data'!AH67</f>
        <v> </v>
      </c>
      <c r="D44" t="str">
        <f>'orig. data'!AI67</f>
        <v> </v>
      </c>
      <c r="E44">
        <f ca="1">IF(CELL("contents",F44)="s","s",IF(CELL("contents",G44)="s","s",IF(CELL("contents",'orig. data'!AJ67)="t","t","")))</f>
      </c>
      <c r="F44" t="str">
        <f>'orig. data'!AK67</f>
        <v> </v>
      </c>
      <c r="G44" t="str">
        <f>'orig. data'!AL67</f>
        <v> </v>
      </c>
      <c r="H44" s="22">
        <f>'orig. data'!D$18</f>
        <v>0.008792857</v>
      </c>
      <c r="I44" s="3">
        <f>'orig. data'!D67</f>
        <v>0.008949839</v>
      </c>
      <c r="J44" s="3">
        <f>'orig. data'!R67</f>
        <v>0.005035945</v>
      </c>
      <c r="K44" s="22">
        <f>'orig. data'!R$18</f>
        <v>0.008546928</v>
      </c>
      <c r="L44" s="5">
        <f>'orig. data'!B67</f>
        <v>24</v>
      </c>
      <c r="M44" s="5">
        <f>'orig. data'!C67</f>
        <v>2423</v>
      </c>
      <c r="N44" s="11">
        <f>'orig. data'!G67</f>
        <v>0.937177843</v>
      </c>
      <c r="O44" s="9"/>
      <c r="P44" s="5">
        <f>'orig. data'!P67</f>
        <v>15</v>
      </c>
      <c r="Q44" s="5">
        <f>'orig. data'!Q67</f>
        <v>2739</v>
      </c>
      <c r="R44" s="11">
        <f>'orig. data'!U67</f>
        <v>0.051495388</v>
      </c>
      <c r="S44" s="9"/>
      <c r="T44" s="11">
        <f>'orig. data'!AD67</f>
        <v>0.09603358</v>
      </c>
    </row>
    <row r="45" spans="1:20" ht="12.75">
      <c r="A45" s="36"/>
      <c r="H45" s="22"/>
      <c r="I45" s="3"/>
      <c r="J45" s="3"/>
      <c r="K45" s="22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36" t="str">
        <f ca="1" t="shared" si="0"/>
        <v>PL West (1,t)</v>
      </c>
      <c r="B46" t="s">
        <v>205</v>
      </c>
      <c r="C46">
        <f>'orig. data'!AH68</f>
        <v>1</v>
      </c>
      <c r="D46" t="str">
        <f>'orig. data'!AI68</f>
        <v> </v>
      </c>
      <c r="E46" t="str">
        <f ca="1">IF(CELL("contents",F46)="s","s",IF(CELL("contents",G46)="s","s",IF(CELL("contents",'orig. data'!AJ68)="t","t","")))</f>
        <v>t</v>
      </c>
      <c r="F46" t="str">
        <f>'orig. data'!AK68</f>
        <v> </v>
      </c>
      <c r="G46" t="str">
        <f>'orig. data'!AL68</f>
        <v> </v>
      </c>
      <c r="H46" s="22">
        <f>'orig. data'!D$18</f>
        <v>0.008792857</v>
      </c>
      <c r="I46" s="3">
        <f>'orig. data'!D68</f>
        <v>0.003379419</v>
      </c>
      <c r="J46" s="3">
        <f>'orig. data'!R68</f>
        <v>0.007369939</v>
      </c>
      <c r="K46" s="22">
        <f>'orig. data'!R$18</f>
        <v>0.008546928</v>
      </c>
      <c r="L46" s="5">
        <f>'orig. data'!B68</f>
        <v>20</v>
      </c>
      <c r="M46" s="5">
        <f>'orig. data'!C68</f>
        <v>5783</v>
      </c>
      <c r="N46" s="11">
        <f>'orig. data'!G68</f>
        <v>5.80067E-05</v>
      </c>
      <c r="O46" s="9"/>
      <c r="P46" s="5">
        <f>'orig. data'!P68</f>
        <v>42</v>
      </c>
      <c r="Q46" s="5">
        <f>'orig. data'!Q68</f>
        <v>5709</v>
      </c>
      <c r="R46" s="11">
        <f>'orig. data'!U68</f>
        <v>0.376789012</v>
      </c>
      <c r="S46" s="9"/>
      <c r="T46" s="11">
        <f>'orig. data'!AD68</f>
        <v>0.006030456</v>
      </c>
    </row>
    <row r="47" spans="1:20" ht="12.75">
      <c r="A47" s="36" t="str">
        <f ca="1" t="shared" si="0"/>
        <v>PL East (1)</v>
      </c>
      <c r="B47" t="s">
        <v>206</v>
      </c>
      <c r="C47">
        <f>'orig. data'!AH69</f>
        <v>1</v>
      </c>
      <c r="D47" t="str">
        <f>'orig. data'!AI69</f>
        <v> </v>
      </c>
      <c r="E47">
        <f ca="1">IF(CELL("contents",F47)="s","s",IF(CELL("contents",G47)="s","s",IF(CELL("contents",'orig. data'!AJ69)="t","t","")))</f>
      </c>
      <c r="F47" t="str">
        <f>'orig. data'!AK69</f>
        <v> </v>
      </c>
      <c r="G47" t="str">
        <f>'orig. data'!AL69</f>
        <v> </v>
      </c>
      <c r="H47" s="22">
        <f>'orig. data'!D$18</f>
        <v>0.008792857</v>
      </c>
      <c r="I47" s="3">
        <f>'orig. data'!D69</f>
        <v>0.005038019</v>
      </c>
      <c r="J47" s="3">
        <f>'orig. data'!R69</f>
        <v>0.007199729</v>
      </c>
      <c r="K47" s="22">
        <f>'orig. data'!R$18</f>
        <v>0.008546928</v>
      </c>
      <c r="L47" s="5">
        <f>'orig. data'!B69</f>
        <v>35</v>
      </c>
      <c r="M47" s="5">
        <f>'orig. data'!C69</f>
        <v>6743</v>
      </c>
      <c r="N47" s="11">
        <f>'orig. data'!G69</f>
        <v>0.003048635</v>
      </c>
      <c r="O47" s="9"/>
      <c r="P47" s="5">
        <f>'orig. data'!P69</f>
        <v>49</v>
      </c>
      <c r="Q47" s="5">
        <f>'orig. data'!Q69</f>
        <v>6669</v>
      </c>
      <c r="R47" s="11">
        <f>'orig. data'!U69</f>
        <v>0.281550885</v>
      </c>
      <c r="S47" s="9"/>
      <c r="T47" s="11">
        <f>'orig. data'!AD69</f>
        <v>0.131838818</v>
      </c>
    </row>
    <row r="48" spans="1:20" ht="12.75">
      <c r="A48" s="36" t="str">
        <f ca="1" t="shared" si="0"/>
        <v>PL Central (t)</v>
      </c>
      <c r="B48" t="s">
        <v>163</v>
      </c>
      <c r="C48" t="str">
        <f>'orig. data'!AH70</f>
        <v> </v>
      </c>
      <c r="D48" t="str">
        <f>'orig. data'!AI70</f>
        <v> </v>
      </c>
      <c r="E48" t="str">
        <f ca="1">IF(CELL("contents",F48)="s","s",IF(CELL("contents",G48)="s","s",IF(CELL("contents",'orig. data'!AJ70)="t","t","")))</f>
        <v>t</v>
      </c>
      <c r="F48" t="str">
        <f>'orig. data'!AK70</f>
        <v> </v>
      </c>
      <c r="G48" t="str">
        <f>'orig. data'!AL70</f>
        <v> </v>
      </c>
      <c r="H48" s="22">
        <f>'orig. data'!D$18</f>
        <v>0.008792857</v>
      </c>
      <c r="I48" s="3">
        <f>'orig. data'!D70</f>
        <v>0.007183763</v>
      </c>
      <c r="J48" s="3">
        <f>'orig. data'!R70</f>
        <v>0.010266055</v>
      </c>
      <c r="K48" s="22">
        <f>'orig. data'!R$18</f>
        <v>0.008546928</v>
      </c>
      <c r="L48" s="5">
        <f>'orig. data'!B70</f>
        <v>103</v>
      </c>
      <c r="M48" s="5">
        <f>'orig. data'!C70</f>
        <v>14229</v>
      </c>
      <c r="N48" s="11">
        <f>'orig. data'!G70</f>
        <v>0.112099781</v>
      </c>
      <c r="O48" s="9"/>
      <c r="P48" s="5">
        <f>'orig. data'!P70</f>
        <v>145</v>
      </c>
      <c r="Q48" s="5">
        <f>'orig. data'!Q70</f>
        <v>13754</v>
      </c>
      <c r="R48" s="11">
        <f>'orig. data'!U70</f>
        <v>0.123578539</v>
      </c>
      <c r="S48" s="9"/>
      <c r="T48" s="11">
        <f>'orig. data'!AD70</f>
        <v>0.019092465</v>
      </c>
    </row>
    <row r="49" spans="1:20" ht="12.75">
      <c r="A49" s="36" t="str">
        <f ca="1" t="shared" si="0"/>
        <v>PL North (1,t)</v>
      </c>
      <c r="B49" t="s">
        <v>239</v>
      </c>
      <c r="C49">
        <f>'orig. data'!AH71</f>
        <v>1</v>
      </c>
      <c r="D49" t="str">
        <f>'orig. data'!AI71</f>
        <v> </v>
      </c>
      <c r="E49" t="str">
        <f ca="1">IF(CELL("contents",F49)="s","s",IF(CELL("contents",G49)="s","s",IF(CELL("contents",'orig. data'!AJ71)="t","t","")))</f>
        <v>t</v>
      </c>
      <c r="F49" t="str">
        <f>'orig. data'!AK71</f>
        <v> </v>
      </c>
      <c r="G49" t="str">
        <f>'orig. data'!AL71</f>
        <v> </v>
      </c>
      <c r="H49" s="22">
        <f>'orig. data'!D$18</f>
        <v>0.008792857</v>
      </c>
      <c r="I49" s="3">
        <f>'orig. data'!D71</f>
        <v>0.005479669</v>
      </c>
      <c r="J49" s="3">
        <f>'orig. data'!R71</f>
        <v>0.008129483</v>
      </c>
      <c r="K49" s="22">
        <f>'orig. data'!R$18</f>
        <v>0.008546928</v>
      </c>
      <c r="L49" s="5">
        <f>'orig. data'!B71</f>
        <v>83</v>
      </c>
      <c r="M49" s="5">
        <f>'orig. data'!C71</f>
        <v>14624</v>
      </c>
      <c r="N49" s="11">
        <f>'orig. data'!G71</f>
        <v>0.000565919</v>
      </c>
      <c r="O49" s="9"/>
      <c r="P49" s="5">
        <f>'orig. data'!P71</f>
        <v>123</v>
      </c>
      <c r="Q49" s="5">
        <f>'orig. data'!Q71</f>
        <v>14396</v>
      </c>
      <c r="R49" s="11">
        <f>'orig. data'!U71</f>
        <v>0.646799462</v>
      </c>
      <c r="S49" s="9"/>
      <c r="T49" s="11">
        <f>'orig. data'!AD71</f>
        <v>0.01709261</v>
      </c>
    </row>
    <row r="50" spans="1:20" ht="12.75">
      <c r="A50" s="36"/>
      <c r="H50" s="22"/>
      <c r="I50" s="3"/>
      <c r="J50" s="3"/>
      <c r="K50" s="22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36" t="str">
        <f ca="1" t="shared" si="0"/>
        <v>NM F Flon/Snow L/Cran (1,2)</v>
      </c>
      <c r="B51" t="s">
        <v>207</v>
      </c>
      <c r="C51">
        <f>'orig. data'!AH72</f>
        <v>1</v>
      </c>
      <c r="D51">
        <f>'orig. data'!AI72</f>
        <v>2</v>
      </c>
      <c r="E51">
        <f ca="1">IF(CELL("contents",F51)="s","s",IF(CELL("contents",G51)="s","s",IF(CELL("contents",'orig. data'!AJ72)="t","t","")))</f>
      </c>
      <c r="F51" t="str">
        <f>'orig. data'!AK72</f>
        <v> </v>
      </c>
      <c r="G51" t="str">
        <f>'orig. data'!AL72</f>
        <v> </v>
      </c>
      <c r="H51" s="22">
        <f>'orig. data'!D$18</f>
        <v>0.008792857</v>
      </c>
      <c r="I51" s="3">
        <f>'orig. data'!D72</f>
        <v>0.004550167</v>
      </c>
      <c r="J51" s="3">
        <f>'orig. data'!R72</f>
        <v>0.004556221</v>
      </c>
      <c r="K51" s="22">
        <f>'orig. data'!R$18</f>
        <v>0.008546928</v>
      </c>
      <c r="L51" s="5">
        <f>'orig. data'!B72</f>
        <v>41</v>
      </c>
      <c r="M51" s="5">
        <f>'orig. data'!C72</f>
        <v>8799</v>
      </c>
      <c r="N51" s="11">
        <f>'orig. data'!G72</f>
        <v>0.000218023</v>
      </c>
      <c r="O51" s="9"/>
      <c r="P51" s="5">
        <f>'orig. data'!P72</f>
        <v>38</v>
      </c>
      <c r="Q51" s="5">
        <f>'orig. data'!Q72</f>
        <v>8198</v>
      </c>
      <c r="R51" s="11">
        <f>'orig. data'!U72</f>
        <v>0.000524255</v>
      </c>
      <c r="S51" s="9"/>
      <c r="T51" s="11">
        <f>'orig. data'!AD72</f>
        <v>0.995629018</v>
      </c>
    </row>
    <row r="52" spans="1:20" ht="12.75">
      <c r="A52" s="36" t="str">
        <f ca="1" t="shared" si="0"/>
        <v>NM The Pas/OCN/Kelsey (1,2)</v>
      </c>
      <c r="B52" t="s">
        <v>238</v>
      </c>
      <c r="C52">
        <f>'orig. data'!AH73</f>
        <v>1</v>
      </c>
      <c r="D52">
        <f>'orig. data'!AI73</f>
        <v>2</v>
      </c>
      <c r="E52">
        <f ca="1">IF(CELL("contents",F52)="s","s",IF(CELL("contents",G52)="s","s",IF(CELL("contents",'orig. data'!AJ73)="t","t","")))</f>
      </c>
      <c r="F52" t="str">
        <f>'orig. data'!AK73</f>
        <v> </v>
      </c>
      <c r="G52" t="str">
        <f>'orig. data'!AL73</f>
        <v> </v>
      </c>
      <c r="H52" s="22">
        <f>'orig. data'!D$18</f>
        <v>0.008792857</v>
      </c>
      <c r="I52" s="3">
        <f>'orig. data'!D73</f>
        <v>0.005176729</v>
      </c>
      <c r="J52" s="3">
        <f>'orig. data'!R73</f>
        <v>0.005055287</v>
      </c>
      <c r="K52" s="22">
        <f>'orig. data'!R$18</f>
        <v>0.008546928</v>
      </c>
      <c r="L52" s="5">
        <f>'orig. data'!B73</f>
        <v>54</v>
      </c>
      <c r="M52" s="5">
        <f>'orig. data'!C73</f>
        <v>9929</v>
      </c>
      <c r="N52" s="11">
        <f>'orig. data'!G73</f>
        <v>0.001055557</v>
      </c>
      <c r="O52" s="9"/>
      <c r="P52" s="5">
        <f>'orig. data'!P73</f>
        <v>53</v>
      </c>
      <c r="Q52" s="5">
        <f>'orig. data'!Q73</f>
        <v>9940</v>
      </c>
      <c r="R52" s="11">
        <f>'orig. data'!U73</f>
        <v>0.001073536</v>
      </c>
      <c r="S52" s="9"/>
      <c r="T52" s="11">
        <f>'orig. data'!AD73</f>
        <v>0.911995462</v>
      </c>
    </row>
    <row r="53" spans="1:20" ht="12.75">
      <c r="A53" s="36" t="str">
        <f ca="1" t="shared" si="0"/>
        <v>NM Nor-Man Other</v>
      </c>
      <c r="B53" t="s">
        <v>237</v>
      </c>
      <c r="C53" t="str">
        <f>'orig. data'!AH74</f>
        <v> </v>
      </c>
      <c r="D53" t="str">
        <f>'orig. data'!AI74</f>
        <v> </v>
      </c>
      <c r="E53">
        <f ca="1">IF(CELL("contents",F53)="s","s",IF(CELL("contents",G53)="s","s",IF(CELL("contents",'orig. data'!AJ74)="t","t","")))</f>
      </c>
      <c r="F53" t="str">
        <f>'orig. data'!AK74</f>
        <v> </v>
      </c>
      <c r="G53" t="str">
        <f>'orig. data'!AL74</f>
        <v> </v>
      </c>
      <c r="H53" s="22">
        <f>'orig. data'!D$18</f>
        <v>0.008792857</v>
      </c>
      <c r="I53" s="3">
        <f>'orig. data'!D74</f>
        <v>0.004847121</v>
      </c>
      <c r="J53" s="3">
        <f>'orig. data'!R74</f>
        <v>0.00459786</v>
      </c>
      <c r="K53" s="22">
        <f>'orig. data'!R$18</f>
        <v>0.008546928</v>
      </c>
      <c r="L53" s="5">
        <f>'orig. data'!B74</f>
        <v>21</v>
      </c>
      <c r="M53" s="5">
        <f>'orig. data'!C74</f>
        <v>3944</v>
      </c>
      <c r="N53" s="11">
        <f>'orig. data'!G74</f>
        <v>0.011916104</v>
      </c>
      <c r="O53" s="9"/>
      <c r="P53" s="5">
        <f>'orig. data'!P74</f>
        <v>22</v>
      </c>
      <c r="Q53" s="5">
        <f>'orig. data'!Q74</f>
        <v>4401</v>
      </c>
      <c r="R53" s="11">
        <f>'orig. data'!U74</f>
        <v>0.007014124</v>
      </c>
      <c r="S53" s="9"/>
      <c r="T53" s="11">
        <f>'orig. data'!AD74</f>
        <v>0.869665254</v>
      </c>
    </row>
    <row r="54" spans="1:20" ht="12.75">
      <c r="A54" s="36"/>
      <c r="H54" s="22"/>
      <c r="I54" s="3"/>
      <c r="J54" s="3"/>
      <c r="K54" s="22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36" t="str">
        <f ca="1" t="shared" si="0"/>
        <v>BW Thompson (1,2)</v>
      </c>
      <c r="B55" t="s">
        <v>208</v>
      </c>
      <c r="C55">
        <f>'orig. data'!AH75</f>
        <v>1</v>
      </c>
      <c r="D55">
        <f>'orig. data'!AI75</f>
        <v>2</v>
      </c>
      <c r="E55">
        <f ca="1">IF(CELL("contents",F55)="s","s",IF(CELL("contents",G55)="s","s",IF(CELL("contents",'orig. data'!AJ75)="t","t","")))</f>
      </c>
      <c r="F55" t="str">
        <f>'orig. data'!AK75</f>
        <v> </v>
      </c>
      <c r="G55" t="str">
        <f>'orig. data'!AL75</f>
        <v> </v>
      </c>
      <c r="H55" s="22">
        <f>'orig. data'!D$18</f>
        <v>0.008792857</v>
      </c>
      <c r="I55" s="3">
        <f>'orig. data'!D75</f>
        <v>0.004873633</v>
      </c>
      <c r="J55" s="3">
        <f>'orig. data'!R75</f>
        <v>0.005177471</v>
      </c>
      <c r="K55" s="22">
        <f>'orig. data'!R$18</f>
        <v>0.008546928</v>
      </c>
      <c r="L55" s="5">
        <f>'orig. data'!B75</f>
        <v>69</v>
      </c>
      <c r="M55" s="5">
        <f>'orig. data'!C75</f>
        <v>13244</v>
      </c>
      <c r="N55" s="11">
        <f>'orig. data'!G75</f>
        <v>9.19975E-05</v>
      </c>
      <c r="O55" s="9"/>
      <c r="P55" s="5">
        <f>'orig. data'!P75</f>
        <v>72</v>
      </c>
      <c r="Q55" s="5">
        <f>'orig. data'!Q75</f>
        <v>12794</v>
      </c>
      <c r="R55" s="11">
        <f>'orig. data'!U75</f>
        <v>0.000597374</v>
      </c>
      <c r="S55" s="9"/>
      <c r="T55" s="11">
        <f>'orig. data'!AD75</f>
        <v>0.756853671</v>
      </c>
    </row>
    <row r="56" spans="1:20" ht="12.75">
      <c r="A56" s="36" t="str">
        <f ca="1" t="shared" si="0"/>
        <v>BW Gillam/Fox Lake (s)</v>
      </c>
      <c r="B56" t="s">
        <v>167</v>
      </c>
      <c r="C56" t="str">
        <f>'orig. data'!AH76</f>
        <v> </v>
      </c>
      <c r="D56" t="str">
        <f>'orig. data'!AI76</f>
        <v> </v>
      </c>
      <c r="E56" t="str">
        <f ca="1">IF(CELL("contents",F56)="s","s",IF(CELL("contents",G56)="s","s",IF(CELL("contents",'orig. data'!AJ76)="t","t","")))</f>
        <v>s</v>
      </c>
      <c r="F56" t="str">
        <f>'orig. data'!AK76</f>
        <v>s</v>
      </c>
      <c r="G56" t="str">
        <f>'orig. data'!AL76</f>
        <v> </v>
      </c>
      <c r="H56" s="22">
        <f>'orig. data'!D$18</f>
        <v>0.008792857</v>
      </c>
      <c r="I56" s="3" t="str">
        <f>'orig. data'!D76</f>
        <v> </v>
      </c>
      <c r="J56" s="3">
        <f>'orig. data'!R76</f>
        <v>0.007472327</v>
      </c>
      <c r="K56" s="22">
        <f>'orig. data'!R$18</f>
        <v>0.008546928</v>
      </c>
      <c r="L56" s="5" t="str">
        <f>'orig. data'!B76</f>
        <v> </v>
      </c>
      <c r="M56" s="5" t="str">
        <f>'orig. data'!C76</f>
        <v> </v>
      </c>
      <c r="N56" s="11" t="str">
        <f>'orig. data'!G76</f>
        <v> </v>
      </c>
      <c r="O56" s="9"/>
      <c r="P56" s="5">
        <f>'orig. data'!P76</f>
        <v>9</v>
      </c>
      <c r="Q56" s="5">
        <f>'orig. data'!Q76</f>
        <v>1135</v>
      </c>
      <c r="R56" s="11">
        <f>'orig. data'!U76</f>
        <v>0.685052549</v>
      </c>
      <c r="S56" s="9"/>
      <c r="T56" s="11" t="str">
        <f>'orig. data'!AD76</f>
        <v> </v>
      </c>
    </row>
    <row r="57" spans="1:20" ht="12.75">
      <c r="A57" s="36" t="str">
        <f ca="1" t="shared" si="0"/>
        <v>BW Lynn/Leaf/SIL</v>
      </c>
      <c r="B57" t="s">
        <v>257</v>
      </c>
      <c r="C57" t="str">
        <f>'orig. data'!AH77</f>
        <v> </v>
      </c>
      <c r="D57" t="str">
        <f>'orig. data'!AI77</f>
        <v> </v>
      </c>
      <c r="E57">
        <f ca="1">IF(CELL("contents",F57)="s","s",IF(CELL("contents",G57)="s","s",IF(CELL("contents",'orig. data'!AJ77)="t","t","")))</f>
      </c>
      <c r="F57" t="str">
        <f>'orig. data'!AK77</f>
        <v> </v>
      </c>
      <c r="G57" t="str">
        <f>'orig. data'!AL77</f>
        <v> </v>
      </c>
      <c r="H57" s="22">
        <f>'orig. data'!D$18</f>
        <v>0.008792857</v>
      </c>
      <c r="I57" s="3">
        <f>'orig. data'!D77</f>
        <v>0.003895758</v>
      </c>
      <c r="J57" s="3">
        <f>'orig. data'!R77</f>
        <v>0.004012067</v>
      </c>
      <c r="K57" s="22">
        <f>'orig. data'!R$18</f>
        <v>0.008546928</v>
      </c>
      <c r="L57" s="5">
        <f>'orig. data'!B77</f>
        <v>13</v>
      </c>
      <c r="M57" s="5">
        <f>'orig. data'!C77</f>
        <v>3122</v>
      </c>
      <c r="N57" s="11">
        <f>'orig. data'!G77</f>
        <v>0.005273917</v>
      </c>
      <c r="O57" s="9"/>
      <c r="P57" s="5">
        <f>'orig. data'!P77</f>
        <v>10</v>
      </c>
      <c r="Q57" s="5">
        <f>'orig. data'!Q77</f>
        <v>2357</v>
      </c>
      <c r="R57" s="11">
        <f>'orig. data'!U77</f>
        <v>0.020347722</v>
      </c>
      <c r="S57" s="9"/>
      <c r="T57" s="11">
        <f>'orig. data'!AD77</f>
        <v>0.945707087</v>
      </c>
    </row>
    <row r="58" spans="1:20" ht="12.75">
      <c r="A58" s="36" t="str">
        <f ca="1" t="shared" si="0"/>
        <v>BW Thick Por/Pik/Wab (s)</v>
      </c>
      <c r="B58" t="s">
        <v>217</v>
      </c>
      <c r="C58" t="str">
        <f>'orig. data'!AH78</f>
        <v> </v>
      </c>
      <c r="D58" t="str">
        <f>'orig. data'!AI78</f>
        <v> </v>
      </c>
      <c r="E58" t="str">
        <f ca="1">IF(CELL("contents",F58)="s","s",IF(CELL("contents",G58)="s","s",IF(CELL("contents",'orig. data'!AJ78)="t","t","")))</f>
        <v>s</v>
      </c>
      <c r="F58" t="str">
        <f>'orig. data'!AK78</f>
        <v>s</v>
      </c>
      <c r="G58" t="str">
        <f>'orig. data'!AL78</f>
        <v>s</v>
      </c>
      <c r="H58" s="22">
        <f>'orig. data'!D$18</f>
        <v>0.008792857</v>
      </c>
      <c r="I58" s="3" t="str">
        <f>'orig. data'!D78</f>
        <v> </v>
      </c>
      <c r="J58" s="3" t="str">
        <f>'orig. data'!R78</f>
        <v> </v>
      </c>
      <c r="K58" s="22">
        <f>'orig. data'!R$18</f>
        <v>0.008546928</v>
      </c>
      <c r="L58" s="5" t="str">
        <f>'orig. data'!B78</f>
        <v> </v>
      </c>
      <c r="M58" s="5" t="str">
        <f>'orig. data'!C78</f>
        <v> </v>
      </c>
      <c r="N58" s="11" t="str">
        <f>'orig. data'!G78</f>
        <v> </v>
      </c>
      <c r="O58" s="9"/>
      <c r="P58" s="5" t="str">
        <f>'orig. data'!P78</f>
        <v> </v>
      </c>
      <c r="Q58" s="5" t="str">
        <f>'orig. data'!Q78</f>
        <v> </v>
      </c>
      <c r="R58" s="11" t="str">
        <f>'orig. data'!U78</f>
        <v> </v>
      </c>
      <c r="S58" s="9"/>
      <c r="T58" s="11" t="str">
        <f>'orig. data'!AD78</f>
        <v> </v>
      </c>
    </row>
    <row r="59" spans="1:20" ht="12.75">
      <c r="A59" s="36" t="str">
        <f ca="1" t="shared" si="0"/>
        <v>BW Oxford H &amp; Gods</v>
      </c>
      <c r="B59" t="s">
        <v>258</v>
      </c>
      <c r="C59" t="str">
        <f>'orig. data'!AH79</f>
        <v> </v>
      </c>
      <c r="D59" t="str">
        <f>'orig. data'!AI79</f>
        <v> </v>
      </c>
      <c r="E59">
        <f ca="1">IF(CELL("contents",F59)="s","s",IF(CELL("contents",G59)="s","s",IF(CELL("contents",'orig. data'!AJ79)="t","t","")))</f>
      </c>
      <c r="F59" t="str">
        <f>'orig. data'!AK79</f>
        <v> </v>
      </c>
      <c r="G59" t="str">
        <f>'orig. data'!AL79</f>
        <v> </v>
      </c>
      <c r="H59" s="22">
        <f>'orig. data'!D$18</f>
        <v>0.008792857</v>
      </c>
      <c r="I59" s="3">
        <f>'orig. data'!D79</f>
        <v>0.004520968</v>
      </c>
      <c r="J59" s="3">
        <f>'orig. data'!R79</f>
        <v>0.008784469</v>
      </c>
      <c r="K59" s="22">
        <f>'orig. data'!R$18</f>
        <v>0.008546928</v>
      </c>
      <c r="L59" s="5">
        <f>'orig. data'!B79</f>
        <v>12</v>
      </c>
      <c r="M59" s="5">
        <f>'orig. data'!C79</f>
        <v>2433</v>
      </c>
      <c r="N59" s="11">
        <f>'orig. data'!G79</f>
        <v>0.028514212</v>
      </c>
      <c r="O59" s="9"/>
      <c r="P59" s="5">
        <f>'orig. data'!P79</f>
        <v>26</v>
      </c>
      <c r="Q59" s="5">
        <f>'orig. data'!Q79</f>
        <v>2622</v>
      </c>
      <c r="R59" s="11">
        <f>'orig. data'!U79</f>
        <v>0.92056838</v>
      </c>
      <c r="S59" s="9"/>
      <c r="T59" s="11">
        <f>'orig. data'!AD79</f>
        <v>0.068510078</v>
      </c>
    </row>
    <row r="60" spans="1:20" ht="12.75">
      <c r="A60" s="36" t="str">
        <f ca="1" t="shared" si="0"/>
        <v>BW Cross Lake</v>
      </c>
      <c r="B60" t="s">
        <v>259</v>
      </c>
      <c r="C60" t="str">
        <f>'orig. data'!AH80</f>
        <v> </v>
      </c>
      <c r="D60" t="str">
        <f>'orig. data'!AI80</f>
        <v> </v>
      </c>
      <c r="E60">
        <f ca="1">IF(CELL("contents",F60)="s","s",IF(CELL("contents",G60)="s","s",IF(CELL("contents",'orig. data'!AJ80)="t","t","")))</f>
      </c>
      <c r="F60" t="str">
        <f>'orig. data'!AK80</f>
        <v> </v>
      </c>
      <c r="G60" t="str">
        <f>'orig. data'!AL80</f>
        <v> </v>
      </c>
      <c r="H60" s="22">
        <f>'orig. data'!D$18</f>
        <v>0.008792857</v>
      </c>
      <c r="I60" s="3">
        <f>'orig. data'!D80</f>
        <v>0.004955564</v>
      </c>
      <c r="J60" s="3">
        <f>'orig. data'!R80</f>
        <v>0.00429218</v>
      </c>
      <c r="K60" s="22">
        <f>'orig. data'!R$18</f>
        <v>0.008546928</v>
      </c>
      <c r="L60" s="5">
        <f>'orig. data'!B80</f>
        <v>15</v>
      </c>
      <c r="M60" s="5">
        <f>'orig. data'!C80</f>
        <v>2756</v>
      </c>
      <c r="N60" s="11">
        <f>'orig. data'!G80</f>
        <v>0.036820596</v>
      </c>
      <c r="O60" s="9"/>
      <c r="P60" s="5">
        <f>'orig. data'!P80</f>
        <v>15</v>
      </c>
      <c r="Q60" s="5">
        <f>'orig. data'!Q80</f>
        <v>3232</v>
      </c>
      <c r="R60" s="11">
        <f>'orig. data'!U80</f>
        <v>0.011442572</v>
      </c>
      <c r="S60" s="9"/>
      <c r="T60" s="11">
        <f>'orig. data'!AD80</f>
        <v>0.705307499</v>
      </c>
    </row>
    <row r="61" spans="1:20" ht="12.75">
      <c r="A61" s="36" t="str">
        <f ca="1" t="shared" si="0"/>
        <v>BW Tad/Broch/Lac Br (s)</v>
      </c>
      <c r="B61" t="s">
        <v>236</v>
      </c>
      <c r="C61" t="str">
        <f>'orig. data'!AH81</f>
        <v> </v>
      </c>
      <c r="D61" t="str">
        <f>'orig. data'!AI81</f>
        <v> </v>
      </c>
      <c r="E61" t="str">
        <f ca="1">IF(CELL("contents",F61)="s","s",IF(CELL("contents",G61)="s","s",IF(CELL("contents",'orig. data'!AJ81)="t","t","")))</f>
        <v>s</v>
      </c>
      <c r="F61" t="str">
        <f>'orig. data'!AK81</f>
        <v>s</v>
      </c>
      <c r="G61" t="str">
        <f>'orig. data'!AL81</f>
        <v>s</v>
      </c>
      <c r="H61" s="22">
        <f>'orig. data'!D$18</f>
        <v>0.008792857</v>
      </c>
      <c r="I61" s="3" t="str">
        <f>'orig. data'!D81</f>
        <v> </v>
      </c>
      <c r="J61" s="3" t="str">
        <f>'orig. data'!R81</f>
        <v> </v>
      </c>
      <c r="K61" s="22">
        <f>'orig. data'!R$18</f>
        <v>0.008546928</v>
      </c>
      <c r="L61" s="5" t="str">
        <f>'orig. data'!B81</f>
        <v> </v>
      </c>
      <c r="M61" s="5" t="str">
        <f>'orig. data'!C81</f>
        <v> </v>
      </c>
      <c r="N61" s="11" t="str">
        <f>'orig. data'!G81</f>
        <v> </v>
      </c>
      <c r="O61" s="9"/>
      <c r="P61" s="5" t="str">
        <f>'orig. data'!P81</f>
        <v> </v>
      </c>
      <c r="Q61" s="5" t="str">
        <f>'orig. data'!Q81</f>
        <v> </v>
      </c>
      <c r="R61" s="11" t="str">
        <f>'orig. data'!U81</f>
        <v> </v>
      </c>
      <c r="S61" s="9"/>
      <c r="T61" s="11" t="str">
        <f>'orig. data'!AD81</f>
        <v> </v>
      </c>
    </row>
    <row r="62" spans="1:20" ht="12.75">
      <c r="A62" s="36" t="str">
        <f ca="1" t="shared" si="0"/>
        <v>BW Norway House (t)</v>
      </c>
      <c r="B62" t="s">
        <v>235</v>
      </c>
      <c r="C62" t="str">
        <f>'orig. data'!AH82</f>
        <v> </v>
      </c>
      <c r="D62" t="str">
        <f>'orig. data'!AI82</f>
        <v> </v>
      </c>
      <c r="E62" t="str">
        <f ca="1">IF(CELL("contents",F62)="s","s",IF(CELL("contents",G62)="s","s",IF(CELL("contents",'orig. data'!AJ82)="t","t","")))</f>
        <v>t</v>
      </c>
      <c r="F62" t="str">
        <f>'orig. data'!AK82</f>
        <v> </v>
      </c>
      <c r="G62" t="str">
        <f>'orig. data'!AL82</f>
        <v> </v>
      </c>
      <c r="H62" s="22">
        <f>'orig. data'!D$18</f>
        <v>0.008792857</v>
      </c>
      <c r="I62" s="3">
        <f>'orig. data'!D82</f>
        <v>0.004682694</v>
      </c>
      <c r="J62" s="3">
        <f>'orig. data'!R82</f>
        <v>0.01224904</v>
      </c>
      <c r="K62" s="22">
        <f>'orig. data'!R$18</f>
        <v>0.008546928</v>
      </c>
      <c r="L62" s="5">
        <f>'orig. data'!B82</f>
        <v>16</v>
      </c>
      <c r="M62" s="5">
        <f>'orig. data'!C82</f>
        <v>3195</v>
      </c>
      <c r="N62" s="11">
        <f>'orig. data'!G82</f>
        <v>0.018027654</v>
      </c>
      <c r="O62" s="9"/>
      <c r="P62" s="5">
        <f>'orig. data'!P82</f>
        <v>51</v>
      </c>
      <c r="Q62" s="5">
        <f>'orig. data'!Q82</f>
        <v>3756</v>
      </c>
      <c r="R62" s="11">
        <f>'orig. data'!U82</f>
        <v>0.034039372</v>
      </c>
      <c r="S62" s="9"/>
      <c r="T62" s="11">
        <f>'orig. data'!AD82</f>
        <v>0.001565043</v>
      </c>
    </row>
    <row r="63" spans="1:20" ht="12.75">
      <c r="A63" s="36" t="str">
        <f ca="1" t="shared" si="0"/>
        <v>BW Island Lake (1,2)</v>
      </c>
      <c r="B63" t="s">
        <v>260</v>
      </c>
      <c r="C63">
        <f>'orig. data'!AH83</f>
        <v>1</v>
      </c>
      <c r="D63">
        <f>'orig. data'!AI83</f>
        <v>2</v>
      </c>
      <c r="E63">
        <f ca="1">IF(CELL("contents",F63)="s","s",IF(CELL("contents",G63)="s","s",IF(CELL("contents",'orig. data'!AJ83)="t","t","")))</f>
      </c>
      <c r="F63" t="str">
        <f>'orig. data'!AK83</f>
        <v> </v>
      </c>
      <c r="G63" t="str">
        <f>'orig. data'!AL83</f>
        <v> </v>
      </c>
      <c r="H63" s="22">
        <f>'orig. data'!D$18</f>
        <v>0.008792857</v>
      </c>
      <c r="I63" s="3">
        <f>'orig. data'!D83</f>
        <v>0.003890008</v>
      </c>
      <c r="J63" s="3">
        <f>'orig. data'!R83</f>
        <v>0.003253692</v>
      </c>
      <c r="K63" s="22">
        <f>'orig. data'!R$18</f>
        <v>0.008546928</v>
      </c>
      <c r="L63" s="5">
        <f>'orig. data'!B83</f>
        <v>20</v>
      </c>
      <c r="M63" s="5">
        <f>'orig. data'!C83</f>
        <v>4672</v>
      </c>
      <c r="N63" s="11">
        <f>'orig. data'!G83</f>
        <v>0.000799034</v>
      </c>
      <c r="O63" s="9"/>
      <c r="P63" s="5">
        <f>'orig. data'!P83</f>
        <v>19</v>
      </c>
      <c r="Q63" s="5">
        <f>'orig. data'!Q83</f>
        <v>5243</v>
      </c>
      <c r="R63" s="11">
        <f>'orig. data'!U83</f>
        <v>9.10498E-05</v>
      </c>
      <c r="S63" s="9"/>
      <c r="T63" s="11">
        <f>'orig. data'!AD83</f>
        <v>0.597299998</v>
      </c>
    </row>
    <row r="64" spans="1:20" ht="12.75">
      <c r="A64" s="36" t="str">
        <f ca="1" t="shared" si="0"/>
        <v>BW Sha/York/Split/War</v>
      </c>
      <c r="B64" t="s">
        <v>234</v>
      </c>
      <c r="C64" t="str">
        <f>'orig. data'!AH84</f>
        <v> </v>
      </c>
      <c r="D64" t="str">
        <f>'orig. data'!AI84</f>
        <v> </v>
      </c>
      <c r="E64">
        <f ca="1">IF(CELL("contents",F64)="s","s",IF(CELL("contents",G64)="s","s",IF(CELL("contents",'orig. data'!AJ84)="t","t","")))</f>
      </c>
      <c r="F64" t="str">
        <f>'orig. data'!AK84</f>
        <v> </v>
      </c>
      <c r="G64" t="str">
        <f>'orig. data'!AL84</f>
        <v> </v>
      </c>
      <c r="H64" s="22">
        <f>'orig. data'!D$18</f>
        <v>0.008792857</v>
      </c>
      <c r="I64" s="3">
        <f>'orig. data'!D84</f>
        <v>0.006122271</v>
      </c>
      <c r="J64" s="3">
        <f>'orig. data'!R84</f>
        <v>0.004906801</v>
      </c>
      <c r="K64" s="22">
        <f>'orig. data'!R$18</f>
        <v>0.008546928</v>
      </c>
      <c r="L64" s="5">
        <f>'orig. data'!B84</f>
        <v>14</v>
      </c>
      <c r="M64" s="5">
        <f>'orig. data'!C84</f>
        <v>2087</v>
      </c>
      <c r="N64" s="11">
        <f>'orig. data'!G84</f>
        <v>0.201240555</v>
      </c>
      <c r="O64" s="9"/>
      <c r="P64" s="5">
        <f>'orig. data'!P84</f>
        <v>13</v>
      </c>
      <c r="Q64" s="5">
        <f>'orig. data'!Q84</f>
        <v>2423</v>
      </c>
      <c r="R64" s="11">
        <f>'orig. data'!U84</f>
        <v>0.055288728</v>
      </c>
      <c r="S64" s="9"/>
      <c r="T64" s="11">
        <f>'orig. data'!AD84</f>
        <v>0.579325628</v>
      </c>
    </row>
    <row r="65" spans="1:20" ht="12.75">
      <c r="A65" s="36" t="str">
        <f ca="1" t="shared" si="0"/>
        <v>BW Nelson House  (s)</v>
      </c>
      <c r="B65" t="s">
        <v>233</v>
      </c>
      <c r="C65" t="str">
        <f>'orig. data'!AH85</f>
        <v> </v>
      </c>
      <c r="D65" t="str">
        <f>'orig. data'!AI85</f>
        <v> </v>
      </c>
      <c r="E65" t="str">
        <f ca="1">IF(CELL("contents",F65)="s","s",IF(CELL("contents",G65)="s","s",IF(CELL("contents",'orig. data'!AJ85)="t","t","")))</f>
        <v>s</v>
      </c>
      <c r="F65" t="str">
        <f>'orig. data'!AK85</f>
        <v>s</v>
      </c>
      <c r="G65" t="str">
        <f>'orig. data'!AL85</f>
        <v> </v>
      </c>
      <c r="H65" s="22">
        <f>'orig. data'!D$18</f>
        <v>0.008792857</v>
      </c>
      <c r="I65" s="3" t="str">
        <f>'orig. data'!D85</f>
        <v> </v>
      </c>
      <c r="J65" s="3">
        <f>'orig. data'!R85</f>
        <v>0.004014095</v>
      </c>
      <c r="K65" s="22">
        <f>'orig. data'!R$18</f>
        <v>0.008546928</v>
      </c>
      <c r="L65" s="5" t="str">
        <f>'orig. data'!B85</f>
        <v> </v>
      </c>
      <c r="M65" s="5" t="str">
        <f>'orig. data'!C85</f>
        <v> </v>
      </c>
      <c r="N65" s="11" t="str">
        <f>'orig. data'!G85</f>
        <v> </v>
      </c>
      <c r="O65" s="9"/>
      <c r="P65" s="5">
        <f>'orig. data'!P85</f>
        <v>7</v>
      </c>
      <c r="Q65" s="5">
        <f>'orig. data'!Q85</f>
        <v>1632</v>
      </c>
      <c r="R65" s="11">
        <f>'orig. data'!U85</f>
        <v>0.050465684</v>
      </c>
      <c r="S65" s="9"/>
      <c r="T65" s="11" t="str">
        <f>'orig. data'!AD85</f>
        <v> </v>
      </c>
    </row>
    <row r="66" spans="1:20" ht="12.75">
      <c r="A66" s="36"/>
      <c r="H66" s="22"/>
      <c r="I66" s="3"/>
      <c r="J66" s="3"/>
      <c r="K66" s="22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36" t="str">
        <f ca="1" t="shared" si="0"/>
        <v>Fort Garry S</v>
      </c>
      <c r="B67" t="s">
        <v>261</v>
      </c>
      <c r="C67" t="str">
        <f>'orig. data'!AH86</f>
        <v> </v>
      </c>
      <c r="D67" t="str">
        <f>'orig. data'!AI86</f>
        <v> </v>
      </c>
      <c r="E67">
        <f ca="1">IF(CELL("contents",F67)="s","s",IF(CELL("contents",G67)="s","s",IF(CELL("contents",'orig. data'!AJ86)="t","t","")))</f>
      </c>
      <c r="F67" t="str">
        <f>'orig. data'!AK86</f>
        <v> </v>
      </c>
      <c r="G67" t="str">
        <f>'orig. data'!AL86</f>
        <v> </v>
      </c>
      <c r="H67" s="22">
        <f>'orig. data'!D$18</f>
        <v>0.008792857</v>
      </c>
      <c r="I67" s="3">
        <f>'orig. data'!D86</f>
        <v>0.007265559</v>
      </c>
      <c r="J67" s="3">
        <f>'orig. data'!R86</f>
        <v>0.007692122</v>
      </c>
      <c r="K67" s="22">
        <f>'orig. data'!R$18</f>
        <v>0.008546928</v>
      </c>
      <c r="L67" s="5">
        <f>'orig. data'!B86</f>
        <v>260</v>
      </c>
      <c r="M67" s="5">
        <f>'orig. data'!C86</f>
        <v>33151</v>
      </c>
      <c r="N67" s="11">
        <f>'orig. data'!G86</f>
        <v>0.068970856</v>
      </c>
      <c r="O67" s="9"/>
      <c r="P67" s="5">
        <f>'orig. data'!P86</f>
        <v>280</v>
      </c>
      <c r="Q67" s="5">
        <f>'orig. data'!Q86</f>
        <v>34530</v>
      </c>
      <c r="R67" s="11">
        <f>'orig. data'!U86</f>
        <v>0.280629336</v>
      </c>
      <c r="S67" s="9"/>
      <c r="T67" s="11">
        <f>'orig. data'!AD86</f>
        <v>0.644385478</v>
      </c>
    </row>
    <row r="68" spans="1:20" ht="12.75">
      <c r="A68" s="36" t="str">
        <f ca="1" t="shared" si="0"/>
        <v>Fort Garry N</v>
      </c>
      <c r="B68" t="s">
        <v>262</v>
      </c>
      <c r="C68" t="str">
        <f>'orig. data'!AH87</f>
        <v> </v>
      </c>
      <c r="D68" t="str">
        <f>'orig. data'!AI87</f>
        <v> </v>
      </c>
      <c r="E68">
        <f ca="1">IF(CELL("contents",F68)="s","s",IF(CELL("contents",G68)="s","s",IF(CELL("contents",'orig. data'!AJ87)="t","t","")))</f>
      </c>
      <c r="F68" t="str">
        <f>'orig. data'!AK87</f>
        <v> </v>
      </c>
      <c r="G68" t="str">
        <f>'orig. data'!AL87</f>
        <v> </v>
      </c>
      <c r="H68" s="22">
        <f>'orig. data'!D$18</f>
        <v>0.008792857</v>
      </c>
      <c r="I68" s="3">
        <f>'orig. data'!D87</f>
        <v>0.007037685</v>
      </c>
      <c r="J68" s="3">
        <f>'orig. data'!R87</f>
        <v>0.006493213</v>
      </c>
      <c r="K68" s="22">
        <f>'orig. data'!R$18</f>
        <v>0.008546928</v>
      </c>
      <c r="L68" s="5">
        <f>'orig. data'!B87</f>
        <v>174</v>
      </c>
      <c r="M68" s="5">
        <f>'orig. data'!C87</f>
        <v>23822</v>
      </c>
      <c r="N68" s="11">
        <f>'orig. data'!G87</f>
        <v>0.048188014</v>
      </c>
      <c r="O68" s="9"/>
      <c r="P68" s="5">
        <f>'orig. data'!P87</f>
        <v>178</v>
      </c>
      <c r="Q68" s="5">
        <f>'orig. data'!Q87</f>
        <v>26239</v>
      </c>
      <c r="R68" s="11">
        <f>'orig. data'!U87</f>
        <v>0.011900717</v>
      </c>
      <c r="S68" s="9"/>
      <c r="T68" s="11">
        <f>'orig. data'!AD87</f>
        <v>0.557361239</v>
      </c>
    </row>
    <row r="69" spans="1:20" ht="12.75">
      <c r="A69" s="36"/>
      <c r="H69" s="22"/>
      <c r="I69" s="3"/>
      <c r="J69" s="3"/>
      <c r="K69" s="22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36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(t)</v>
      </c>
      <c r="B70" t="s">
        <v>151</v>
      </c>
      <c r="C70" t="str">
        <f>'orig. data'!AH88</f>
        <v> </v>
      </c>
      <c r="D70" t="str">
        <f>'orig. data'!AI88</f>
        <v> </v>
      </c>
      <c r="E70" t="str">
        <f ca="1">IF(CELL("contents",F70)="s","s",IF(CELL("contents",G70)="s","s",IF(CELL("contents",'orig. data'!AJ88)="t","t","")))</f>
        <v>t</v>
      </c>
      <c r="F70" t="str">
        <f>'orig. data'!AK88</f>
        <v> </v>
      </c>
      <c r="G70" t="str">
        <f>'orig. data'!AL88</f>
        <v> </v>
      </c>
      <c r="H70" s="22">
        <f>'orig. data'!D$18</f>
        <v>0.008792857</v>
      </c>
      <c r="I70" s="3">
        <f>'orig. data'!D88</f>
        <v>0.010448814</v>
      </c>
      <c r="J70" s="3">
        <f>'orig. data'!R88</f>
        <v>0.007228961</v>
      </c>
      <c r="K70" s="22">
        <f>'orig. data'!R$18</f>
        <v>0.008546928</v>
      </c>
      <c r="L70" s="5">
        <f>'orig. data'!B88</f>
        <v>356</v>
      </c>
      <c r="M70" s="5">
        <f>'orig. data'!C88</f>
        <v>34126</v>
      </c>
      <c r="N70" s="11">
        <f>'orig. data'!G88</f>
        <v>0.078836724</v>
      </c>
      <c r="O70" s="9"/>
      <c r="P70" s="5">
        <f>'orig. data'!P88</f>
        <v>256</v>
      </c>
      <c r="Q70" s="5">
        <f>'orig. data'!Q88</f>
        <v>35667</v>
      </c>
      <c r="R70" s="11">
        <f>'orig. data'!U88</f>
        <v>0.093434348</v>
      </c>
      <c r="S70" s="9"/>
      <c r="T70" s="11">
        <f>'orig. data'!AD88</f>
        <v>0.001860095</v>
      </c>
    </row>
    <row r="71" spans="1:20" ht="12.75">
      <c r="A71" s="36"/>
      <c r="H71" s="22"/>
      <c r="I71" s="3"/>
      <c r="J71" s="3"/>
      <c r="K71" s="22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36" t="str">
        <f ca="1" t="shared" si="1"/>
        <v>St. Boniface E (2)</v>
      </c>
      <c r="B72" t="s">
        <v>263</v>
      </c>
      <c r="C72" t="str">
        <f>'orig. data'!AH89</f>
        <v> </v>
      </c>
      <c r="D72">
        <f>'orig. data'!AI89</f>
        <v>2</v>
      </c>
      <c r="E72">
        <f ca="1">IF(CELL("contents",F72)="s","s",IF(CELL("contents",G72)="s","s",IF(CELL("contents",'orig. data'!AJ89)="t","t","")))</f>
      </c>
      <c r="F72" t="str">
        <f>'orig. data'!AK89</f>
        <v> </v>
      </c>
      <c r="G72" t="str">
        <f>'orig. data'!AL89</f>
        <v> </v>
      </c>
      <c r="H72" s="22">
        <f>'orig. data'!D$18</f>
        <v>0.008792857</v>
      </c>
      <c r="I72" s="3">
        <f>'orig. data'!D89</f>
        <v>0.007015277</v>
      </c>
      <c r="J72" s="3">
        <f>'orig. data'!R89</f>
        <v>0.006044951</v>
      </c>
      <c r="K72" s="22">
        <f>'orig. data'!R$18</f>
        <v>0.008546928</v>
      </c>
      <c r="L72" s="5">
        <f>'orig. data'!B89</f>
        <v>205</v>
      </c>
      <c r="M72" s="5">
        <f>'orig. data'!C89</f>
        <v>27596</v>
      </c>
      <c r="N72" s="11">
        <f>'orig. data'!G89</f>
        <v>0.038308823</v>
      </c>
      <c r="O72" s="9"/>
      <c r="P72" s="5">
        <f>'orig. data'!P89</f>
        <v>196</v>
      </c>
      <c r="Q72" s="5">
        <f>'orig. data'!Q89</f>
        <v>30256</v>
      </c>
      <c r="R72" s="11">
        <f>'orig. data'!U89</f>
        <v>0.001332397</v>
      </c>
      <c r="S72" s="9"/>
      <c r="T72" s="11">
        <f>'orig. data'!AD89</f>
        <v>0.261559602</v>
      </c>
    </row>
    <row r="73" spans="1:20" ht="12.75">
      <c r="A73" s="36" t="str">
        <f ca="1" t="shared" si="1"/>
        <v>St. Boniface W (1,2)</v>
      </c>
      <c r="B73" t="s">
        <v>209</v>
      </c>
      <c r="C73">
        <f>'orig. data'!AH90</f>
        <v>1</v>
      </c>
      <c r="D73">
        <f>'orig. data'!AI90</f>
        <v>2</v>
      </c>
      <c r="E73">
        <f ca="1">IF(CELL("contents",F73)="s","s",IF(CELL("contents",G73)="s","s",IF(CELL("contents",'orig. data'!AJ90)="t","t","")))</f>
      </c>
      <c r="F73" t="str">
        <f>'orig. data'!AK90</f>
        <v> </v>
      </c>
      <c r="G73" t="str">
        <f>'orig. data'!AL90</f>
        <v> </v>
      </c>
      <c r="H73" s="22">
        <f>'orig. data'!D$18</f>
        <v>0.008792857</v>
      </c>
      <c r="I73" s="3">
        <f>'orig. data'!D90</f>
        <v>0.014924211</v>
      </c>
      <c r="J73" s="3">
        <f>'orig. data'!R90</f>
        <v>0.013109985</v>
      </c>
      <c r="K73" s="22">
        <f>'orig. data'!R$18</f>
        <v>0.008546928</v>
      </c>
      <c r="L73" s="5">
        <f>'orig. data'!B90</f>
        <v>233</v>
      </c>
      <c r="M73" s="5">
        <f>'orig. data'!C90</f>
        <v>14928</v>
      </c>
      <c r="N73" s="11">
        <f>'orig. data'!G90</f>
        <v>3.84E-07</v>
      </c>
      <c r="O73" s="9"/>
      <c r="P73" s="5">
        <f>'orig. data'!P90</f>
        <v>211</v>
      </c>
      <c r="Q73" s="5">
        <f>'orig. data'!Q90</f>
        <v>15094</v>
      </c>
      <c r="R73" s="11">
        <f>'orig. data'!U90</f>
        <v>7.10129E-05</v>
      </c>
      <c r="S73" s="9"/>
      <c r="T73" s="11">
        <f>'orig. data'!AD90</f>
        <v>0.30340594</v>
      </c>
    </row>
    <row r="74" spans="1:20" ht="12.75">
      <c r="A74" s="36"/>
      <c r="H74" s="22"/>
      <c r="I74" s="3"/>
      <c r="J74" s="3"/>
      <c r="K74" s="22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36" t="str">
        <f ca="1" t="shared" si="1"/>
        <v>St. Vital S (1)</v>
      </c>
      <c r="B75" t="s">
        <v>271</v>
      </c>
      <c r="C75">
        <f>'orig. data'!AH91</f>
        <v>1</v>
      </c>
      <c r="D75" t="str">
        <f>'orig. data'!AI91</f>
        <v> </v>
      </c>
      <c r="E75">
        <f ca="1">IF(CELL("contents",F75)="s","s",IF(CELL("contents",G75)="s","s",IF(CELL("contents",'orig. data'!AJ91)="t","t","")))</f>
      </c>
      <c r="F75" t="str">
        <f>'orig. data'!AK91</f>
        <v> </v>
      </c>
      <c r="G75" t="str">
        <f>'orig. data'!AL91</f>
        <v> </v>
      </c>
      <c r="H75" s="22">
        <f>'orig. data'!D$18</f>
        <v>0.008792857</v>
      </c>
      <c r="I75" s="3">
        <f>'orig. data'!D91</f>
        <v>0.005862417</v>
      </c>
      <c r="J75" s="3">
        <f>'orig. data'!R91</f>
        <v>0.006755857</v>
      </c>
      <c r="K75" s="22">
        <f>'orig. data'!R$18</f>
        <v>0.008546928</v>
      </c>
      <c r="L75" s="5">
        <f>'orig. data'!B91</f>
        <v>187</v>
      </c>
      <c r="M75" s="5">
        <f>'orig. data'!C91</f>
        <v>29751</v>
      </c>
      <c r="N75" s="11">
        <f>'orig. data'!G91</f>
        <v>0.00031826</v>
      </c>
      <c r="O75" s="9"/>
      <c r="P75" s="5">
        <f>'orig. data'!P91</f>
        <v>222</v>
      </c>
      <c r="Q75" s="5">
        <f>'orig. data'!Q91</f>
        <v>31611</v>
      </c>
      <c r="R75" s="11">
        <f>'orig. data'!U91</f>
        <v>0.025214332</v>
      </c>
      <c r="S75" s="9"/>
      <c r="T75" s="11">
        <f>'orig. data'!AD91</f>
        <v>0.289492038</v>
      </c>
    </row>
    <row r="76" spans="1:20" ht="12.75">
      <c r="A76" s="36" t="str">
        <f ca="1" t="shared" si="1"/>
        <v>St. Vital N</v>
      </c>
      <c r="B76" t="s">
        <v>270</v>
      </c>
      <c r="C76" t="str">
        <f>'orig. data'!AH92</f>
        <v> </v>
      </c>
      <c r="D76" t="str">
        <f>'orig. data'!AI92</f>
        <v> </v>
      </c>
      <c r="E76">
        <f ca="1">IF(CELL("contents",F76)="s","s",IF(CELL("contents",G76)="s","s",IF(CELL("contents",'orig. data'!AJ92)="t","t","")))</f>
      </c>
      <c r="F76" t="str">
        <f>'orig. data'!AK92</f>
        <v> </v>
      </c>
      <c r="G76" t="str">
        <f>'orig. data'!AL92</f>
        <v> </v>
      </c>
      <c r="H76" s="22">
        <f>'orig. data'!D$18</f>
        <v>0.008792857</v>
      </c>
      <c r="I76" s="3">
        <f>'orig. data'!D92</f>
        <v>0.010324865</v>
      </c>
      <c r="J76" s="3">
        <f>'orig. data'!R92</f>
        <v>0.009655622</v>
      </c>
      <c r="K76" s="22">
        <f>'orig. data'!R$18</f>
        <v>0.008546928</v>
      </c>
      <c r="L76" s="5">
        <f>'orig. data'!B92</f>
        <v>277</v>
      </c>
      <c r="M76" s="5">
        <f>'orig. data'!C92</f>
        <v>25816</v>
      </c>
      <c r="N76" s="11">
        <f>'orig. data'!G92</f>
        <v>0.112684182</v>
      </c>
      <c r="O76" s="9"/>
      <c r="P76" s="5">
        <f>'orig. data'!P92</f>
        <v>265</v>
      </c>
      <c r="Q76" s="5">
        <f>'orig. data'!Q92</f>
        <v>25747</v>
      </c>
      <c r="R76" s="11">
        <f>'orig. data'!U92</f>
        <v>0.254280823</v>
      </c>
      <c r="S76" s="9"/>
      <c r="T76" s="11">
        <f>'orig. data'!AD92</f>
        <v>0.5758494</v>
      </c>
    </row>
    <row r="77" spans="1:20" ht="12.75">
      <c r="A77" s="36"/>
      <c r="H77" s="22"/>
      <c r="I77" s="3"/>
      <c r="J77" s="3"/>
      <c r="K77" s="22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36" t="str">
        <f ca="1" t="shared" si="1"/>
        <v>Transcona</v>
      </c>
      <c r="B78" t="s">
        <v>156</v>
      </c>
      <c r="C78" t="str">
        <f>'orig. data'!AH93</f>
        <v> </v>
      </c>
      <c r="D78" t="str">
        <f>'orig. data'!AI93</f>
        <v> </v>
      </c>
      <c r="E78">
        <f ca="1">IF(CELL("contents",F78)="s","s",IF(CELL("contents",G78)="s","s",IF(CELL("contents",'orig. data'!AJ93)="t","t","")))</f>
      </c>
      <c r="F78" t="str">
        <f>'orig. data'!AK93</f>
        <v> </v>
      </c>
      <c r="G78" t="str">
        <f>'orig. data'!AL93</f>
        <v> </v>
      </c>
      <c r="H78" s="22">
        <f>'orig. data'!D$18</f>
        <v>0.008792857</v>
      </c>
      <c r="I78" s="3">
        <f>'orig. data'!D93</f>
        <v>0.007514367</v>
      </c>
      <c r="J78" s="3">
        <f>'orig. data'!R93</f>
        <v>0.006823123</v>
      </c>
      <c r="K78" s="22">
        <f>'orig. data'!R$18</f>
        <v>0.008546928</v>
      </c>
      <c r="L78" s="5">
        <f>'orig. data'!B93</f>
        <v>249</v>
      </c>
      <c r="M78" s="5">
        <f>'orig. data'!C93</f>
        <v>30461</v>
      </c>
      <c r="N78" s="11">
        <f>'orig. data'!G93</f>
        <v>0.136080067</v>
      </c>
      <c r="O78" s="9"/>
      <c r="P78" s="5">
        <f>'orig. data'!P93</f>
        <v>220</v>
      </c>
      <c r="Q78" s="5">
        <f>'orig. data'!Q93</f>
        <v>30574</v>
      </c>
      <c r="R78" s="11">
        <f>'orig. data'!U93</f>
        <v>0.031510083</v>
      </c>
      <c r="S78" s="9"/>
      <c r="T78" s="11">
        <f>'orig. data'!AD93</f>
        <v>0.449877149</v>
      </c>
    </row>
    <row r="79" spans="1:20" ht="12.75">
      <c r="A79" s="36"/>
      <c r="H79" s="22"/>
      <c r="I79" s="3"/>
      <c r="J79" s="3"/>
      <c r="K79" s="22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36" t="str">
        <f ca="1" t="shared" si="1"/>
        <v>River Heights W (1,2)</v>
      </c>
      <c r="B80" t="s">
        <v>232</v>
      </c>
      <c r="C80">
        <f>'orig. data'!AH94</f>
        <v>1</v>
      </c>
      <c r="D80">
        <f>'orig. data'!AI94</f>
        <v>2</v>
      </c>
      <c r="E80">
        <f ca="1">IF(CELL("contents",F80)="s","s",IF(CELL("contents",G80)="s","s",IF(CELL("contents",'orig. data'!AJ94)="t","t","")))</f>
      </c>
      <c r="F80" t="str">
        <f>'orig. data'!AK94</f>
        <v> </v>
      </c>
      <c r="G80" t="str">
        <f>'orig. data'!AL94</f>
        <v> </v>
      </c>
      <c r="H80" s="22">
        <f>'orig. data'!D$18</f>
        <v>0.008792857</v>
      </c>
      <c r="I80" s="3">
        <f>'orig. data'!D94</f>
        <v>0.012242656</v>
      </c>
      <c r="J80" s="3">
        <f>'orig. data'!R94</f>
        <v>0.012146734</v>
      </c>
      <c r="K80" s="22">
        <f>'orig. data'!R$18</f>
        <v>0.008546928</v>
      </c>
      <c r="L80" s="5">
        <f>'orig. data'!B94</f>
        <v>455</v>
      </c>
      <c r="M80" s="5">
        <f>'orig. data'!C94</f>
        <v>34054</v>
      </c>
      <c r="N80" s="11">
        <f>'orig. data'!G94</f>
        <v>0.000392504</v>
      </c>
      <c r="O80" s="9"/>
      <c r="P80" s="5">
        <f>'orig. data'!P94</f>
        <v>431</v>
      </c>
      <c r="Q80" s="5">
        <f>'orig. data'!Q94</f>
        <v>34107</v>
      </c>
      <c r="R80" s="11">
        <f>'orig. data'!U94</f>
        <v>0.000242175</v>
      </c>
      <c r="S80" s="9"/>
      <c r="T80" s="11">
        <f>'orig. data'!AD94</f>
        <v>0.941039415</v>
      </c>
    </row>
    <row r="81" spans="1:20" ht="12.75">
      <c r="A81" s="36" t="str">
        <f ca="1" t="shared" si="1"/>
        <v>River Heights E (1,2)</v>
      </c>
      <c r="B81" t="s">
        <v>210</v>
      </c>
      <c r="C81">
        <f>'orig. data'!AH95</f>
        <v>1</v>
      </c>
      <c r="D81">
        <f>'orig. data'!AI95</f>
        <v>2</v>
      </c>
      <c r="E81">
        <f ca="1">IF(CELL("contents",F81)="s","s",IF(CELL("contents",G81)="s","s",IF(CELL("contents",'orig. data'!AJ95)="t","t","")))</f>
      </c>
      <c r="F81" t="str">
        <f>'orig. data'!AK95</f>
        <v> </v>
      </c>
      <c r="G81" t="str">
        <f>'orig. data'!AL95</f>
        <v> </v>
      </c>
      <c r="H81" s="22">
        <f>'orig. data'!D$18</f>
        <v>0.008792857</v>
      </c>
      <c r="I81" s="3">
        <f>'orig. data'!D95</f>
        <v>0.018322828</v>
      </c>
      <c r="J81" s="3">
        <f>'orig. data'!R95</f>
        <v>0.022243218</v>
      </c>
      <c r="K81" s="22">
        <f>'orig. data'!R$18</f>
        <v>0.008546928</v>
      </c>
      <c r="L81" s="5">
        <f>'orig. data'!B95</f>
        <v>424</v>
      </c>
      <c r="M81" s="5">
        <f>'orig. data'!C95</f>
        <v>21141</v>
      </c>
      <c r="N81" s="11">
        <f>'orig. data'!G95</f>
        <v>8.79E-15</v>
      </c>
      <c r="O81" s="9"/>
      <c r="P81" s="5">
        <f>'orig. data'!P95</f>
        <v>517</v>
      </c>
      <c r="Q81" s="5">
        <f>'orig. data'!Q95</f>
        <v>21017</v>
      </c>
      <c r="R81" s="11">
        <f>'orig. data'!U95</f>
        <v>7.08E-25</v>
      </c>
      <c r="S81" s="9"/>
      <c r="T81" s="11">
        <f>'orig. data'!AD95</f>
        <v>0.066715376</v>
      </c>
    </row>
    <row r="82" spans="1:20" ht="12.75">
      <c r="A82" s="36"/>
      <c r="H82" s="22"/>
      <c r="I82" s="3"/>
      <c r="J82" s="3"/>
      <c r="K82" s="22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36" t="str">
        <f ca="1" t="shared" si="1"/>
        <v>River East N (2)</v>
      </c>
      <c r="B83" t="s">
        <v>241</v>
      </c>
      <c r="C83" t="str">
        <f>'orig. data'!AH96</f>
        <v> </v>
      </c>
      <c r="D83">
        <f>'orig. data'!AI96</f>
        <v>2</v>
      </c>
      <c r="E83">
        <f ca="1">IF(CELL("contents",F83)="s","s",IF(CELL("contents",G83)="s","s",IF(CELL("contents",'orig. data'!AJ96)="t","t","")))</f>
      </c>
      <c r="F83" t="str">
        <f>'orig. data'!AK96</f>
        <v> </v>
      </c>
      <c r="G83" t="str">
        <f>'orig. data'!AL96</f>
        <v> </v>
      </c>
      <c r="H83" s="22">
        <f>'orig. data'!D$18</f>
        <v>0.008792857</v>
      </c>
      <c r="I83" s="3">
        <f>'orig. data'!D96</f>
        <v>0.005436472</v>
      </c>
      <c r="J83" s="3">
        <f>'orig. data'!R96</f>
        <v>0.005253385</v>
      </c>
      <c r="K83" s="22">
        <f>'orig. data'!R$18</f>
        <v>0.008546928</v>
      </c>
      <c r="L83" s="5">
        <f>'orig. data'!B96</f>
        <v>35</v>
      </c>
      <c r="M83" s="5">
        <f>'orig. data'!C96</f>
        <v>6333</v>
      </c>
      <c r="N83" s="11">
        <f>'orig. data'!G96</f>
        <v>0.011543361</v>
      </c>
      <c r="O83" s="9"/>
      <c r="P83" s="5">
        <f>'orig. data'!P96</f>
        <v>45</v>
      </c>
      <c r="Q83" s="5">
        <f>'orig. data'!Q96</f>
        <v>8346</v>
      </c>
      <c r="R83" s="11">
        <f>'orig. data'!U96</f>
        <v>0.004254765</v>
      </c>
      <c r="S83" s="9"/>
      <c r="T83" s="11">
        <f>'orig. data'!AD96</f>
        <v>0.888350786</v>
      </c>
    </row>
    <row r="84" spans="1:20" ht="12.75">
      <c r="A84" s="36" t="str">
        <f ca="1" t="shared" si="1"/>
        <v>River East E</v>
      </c>
      <c r="B84" t="s">
        <v>240</v>
      </c>
      <c r="C84" t="str">
        <f>'orig. data'!AH97</f>
        <v> </v>
      </c>
      <c r="D84" t="str">
        <f>'orig. data'!AI97</f>
        <v> </v>
      </c>
      <c r="E84">
        <f ca="1">IF(CELL("contents",F84)="s","s",IF(CELL("contents",G84)="s","s",IF(CELL("contents",'orig. data'!AJ97)="t","t","")))</f>
      </c>
      <c r="F84" t="str">
        <f>'orig. data'!AK97</f>
        <v> </v>
      </c>
      <c r="G84" t="str">
        <f>'orig. data'!AL97</f>
        <v> </v>
      </c>
      <c r="H84" s="22">
        <f>'orig. data'!D$18</f>
        <v>0.008792857</v>
      </c>
      <c r="I84" s="3">
        <f>'orig. data'!D97</f>
        <v>0.008895329</v>
      </c>
      <c r="J84" s="3">
        <f>'orig. data'!R97</f>
        <v>0.007413021</v>
      </c>
      <c r="K84" s="22">
        <f>'orig. data'!R$18</f>
        <v>0.008546928</v>
      </c>
      <c r="L84" s="5">
        <f>'orig. data'!B97</f>
        <v>225</v>
      </c>
      <c r="M84" s="5">
        <f>'orig. data'!C97</f>
        <v>24585</v>
      </c>
      <c r="N84" s="11">
        <f>'orig. data'!G97</f>
        <v>0.914451251</v>
      </c>
      <c r="O84" s="9"/>
      <c r="P84" s="5">
        <f>'orig. data'!P97</f>
        <v>194</v>
      </c>
      <c r="Q84" s="5">
        <f>'orig. data'!Q97</f>
        <v>25875</v>
      </c>
      <c r="R84" s="11">
        <f>'orig. data'!U97</f>
        <v>0.180392704</v>
      </c>
      <c r="S84" s="9"/>
      <c r="T84" s="11">
        <f>'orig. data'!AD97</f>
        <v>0.168539088</v>
      </c>
    </row>
    <row r="85" spans="1:20" ht="12.75">
      <c r="A85" s="36" t="str">
        <f ca="1" t="shared" si="1"/>
        <v>River East W (t)</v>
      </c>
      <c r="B85" t="s">
        <v>242</v>
      </c>
      <c r="C85" t="str">
        <f>'orig. data'!AH98</f>
        <v> </v>
      </c>
      <c r="D85" t="str">
        <f>'orig. data'!AI98</f>
        <v> </v>
      </c>
      <c r="E85" t="str">
        <f ca="1">IF(CELL("contents",F85)="s","s",IF(CELL("contents",G85)="s","s",IF(CELL("contents",'orig. data'!AJ98)="t","t","")))</f>
        <v>t</v>
      </c>
      <c r="F85" t="str">
        <f>'orig. data'!AK98</f>
        <v> </v>
      </c>
      <c r="G85" t="str">
        <f>'orig. data'!AL98</f>
        <v> </v>
      </c>
      <c r="H85" s="22">
        <f>'orig. data'!D$18</f>
        <v>0.008792857</v>
      </c>
      <c r="I85" s="3">
        <f>'orig. data'!D98</f>
        <v>0.010743331</v>
      </c>
      <c r="J85" s="3">
        <f>'orig. data'!R98</f>
        <v>0.007650101</v>
      </c>
      <c r="K85" s="22">
        <f>'orig. data'!R$18</f>
        <v>0.008546928</v>
      </c>
      <c r="L85" s="5">
        <f>'orig. data'!B98</f>
        <v>398</v>
      </c>
      <c r="M85" s="5">
        <f>'orig. data'!C98</f>
        <v>36901</v>
      </c>
      <c r="N85" s="11">
        <f>'orig. data'!G98</f>
        <v>0.035371694</v>
      </c>
      <c r="O85" s="9"/>
      <c r="P85" s="5">
        <f>'orig. data'!P98</f>
        <v>295</v>
      </c>
      <c r="Q85" s="5">
        <f>'orig. data'!Q98</f>
        <v>37078</v>
      </c>
      <c r="R85" s="11">
        <f>'orig. data'!U98</f>
        <v>0.240850609</v>
      </c>
      <c r="S85" s="9"/>
      <c r="T85" s="11">
        <f>'orig. data'!AD98</f>
        <v>0.00256524</v>
      </c>
    </row>
    <row r="86" spans="1:20" ht="12.75">
      <c r="A86" s="36" t="str">
        <f ca="1" t="shared" si="1"/>
        <v>River East S (2)</v>
      </c>
      <c r="B86" t="s">
        <v>243</v>
      </c>
      <c r="C86" t="str">
        <f>'orig. data'!AH99</f>
        <v> </v>
      </c>
      <c r="D86">
        <f>'orig. data'!AI99</f>
        <v>2</v>
      </c>
      <c r="E86">
        <f ca="1">IF(CELL("contents",F86)="s","s",IF(CELL("contents",G86)="s","s",IF(CELL("contents",'orig. data'!AJ99)="t","t","")))</f>
      </c>
      <c r="F86" t="str">
        <f>'orig. data'!AK99</f>
        <v> </v>
      </c>
      <c r="G86" t="str">
        <f>'orig. data'!AL99</f>
        <v> </v>
      </c>
      <c r="H86" s="22">
        <f>'orig. data'!D$18</f>
        <v>0.008792857</v>
      </c>
      <c r="I86" s="3">
        <f>'orig. data'!D99</f>
        <v>0.011600478</v>
      </c>
      <c r="J86" s="3">
        <f>'orig. data'!R99</f>
        <v>0.013186357</v>
      </c>
      <c r="K86" s="22">
        <f>'orig. data'!R$18</f>
        <v>0.008546928</v>
      </c>
      <c r="L86" s="5">
        <f>'orig. data'!B99</f>
        <v>198</v>
      </c>
      <c r="M86" s="5">
        <f>'orig. data'!C99</f>
        <v>16175</v>
      </c>
      <c r="N86" s="11">
        <f>'orig. data'!G99</f>
        <v>0.011799786</v>
      </c>
      <c r="O86" s="9"/>
      <c r="P86" s="5">
        <f>'orig. data'!P99</f>
        <v>239</v>
      </c>
      <c r="Q86" s="5">
        <f>'orig. data'!Q99</f>
        <v>16551</v>
      </c>
      <c r="R86" s="11">
        <f>'orig. data'!U99</f>
        <v>5.12083E-05</v>
      </c>
      <c r="S86" s="9"/>
      <c r="T86" s="11">
        <f>'orig. data'!AD99</f>
        <v>0.3247901</v>
      </c>
    </row>
    <row r="87" spans="1:20" ht="12.75">
      <c r="A87" s="36"/>
      <c r="H87" s="22"/>
      <c r="I87" s="3"/>
      <c r="J87" s="3"/>
      <c r="K87" s="22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36" t="str">
        <f ca="1" t="shared" si="1"/>
        <v>Seven Oaks N (2,t)</v>
      </c>
      <c r="B88" t="s">
        <v>168</v>
      </c>
      <c r="C88" t="str">
        <f>'orig. data'!AH100</f>
        <v> </v>
      </c>
      <c r="D88">
        <f>'orig. data'!AI100</f>
        <v>2</v>
      </c>
      <c r="E88" t="str">
        <f ca="1">IF(CELL("contents",F88)="s","s",IF(CELL("contents",G88)="s","s",IF(CELL("contents",'orig. data'!AJ100)="t","t","")))</f>
        <v>t</v>
      </c>
      <c r="F88" t="str">
        <f>'orig. data'!AK100</f>
        <v> </v>
      </c>
      <c r="G88" t="str">
        <f>'orig. data'!AL100</f>
        <v> </v>
      </c>
      <c r="H88" s="22">
        <f>'orig. data'!D$18</f>
        <v>0.008792857</v>
      </c>
      <c r="I88" s="3">
        <f>'orig. data'!D100</f>
        <v>0.009137365</v>
      </c>
      <c r="J88" s="3">
        <f>'orig. data'!R100</f>
        <v>0.0169641</v>
      </c>
      <c r="K88" s="22">
        <f>'orig. data'!R$18</f>
        <v>0.008546928</v>
      </c>
      <c r="L88" s="5">
        <f>'orig. data'!B100</f>
        <v>31</v>
      </c>
      <c r="M88" s="5">
        <f>'orig. data'!C100</f>
        <v>3446</v>
      </c>
      <c r="N88" s="11">
        <f>'orig. data'!G100</f>
        <v>0.846006566</v>
      </c>
      <c r="O88" s="9"/>
      <c r="P88" s="5">
        <f>'orig. data'!P100</f>
        <v>64</v>
      </c>
      <c r="Q88" s="5">
        <f>'orig. data'!Q100</f>
        <v>3981</v>
      </c>
      <c r="R88" s="11">
        <f>'orig. data'!U100</f>
        <v>5.68E-06</v>
      </c>
      <c r="S88" s="9"/>
      <c r="T88" s="11">
        <f>'orig. data'!AD100</f>
        <v>0.008512461</v>
      </c>
    </row>
    <row r="89" spans="1:20" ht="12.75">
      <c r="A89" s="36" t="str">
        <f ca="1" t="shared" si="1"/>
        <v>Seven Oaks W (1,2)</v>
      </c>
      <c r="B89" t="s">
        <v>211</v>
      </c>
      <c r="C89">
        <f>'orig. data'!AH101</f>
        <v>1</v>
      </c>
      <c r="D89">
        <f>'orig. data'!AI101</f>
        <v>2</v>
      </c>
      <c r="E89">
        <f ca="1">IF(CELL("contents",F89)="s","s",IF(CELL("contents",G89)="s","s",IF(CELL("contents",'orig. data'!AJ101)="t","t","")))</f>
      </c>
      <c r="F89" t="str">
        <f>'orig. data'!AK101</f>
        <v> </v>
      </c>
      <c r="G89" t="str">
        <f>'orig. data'!AL101</f>
        <v> </v>
      </c>
      <c r="H89" s="22">
        <f>'orig. data'!D$18</f>
        <v>0.008792857</v>
      </c>
      <c r="I89" s="3">
        <f>'orig. data'!D101</f>
        <v>0.006000766</v>
      </c>
      <c r="J89" s="3">
        <f>'orig. data'!R101</f>
        <v>0.005037577</v>
      </c>
      <c r="K89" s="22">
        <f>'orig. data'!R$18</f>
        <v>0.008546928</v>
      </c>
      <c r="L89" s="5">
        <f>'orig. data'!B101</f>
        <v>122</v>
      </c>
      <c r="M89" s="5">
        <f>'orig. data'!C101</f>
        <v>19188</v>
      </c>
      <c r="N89" s="11">
        <f>'orig. data'!G101</f>
        <v>0.002185804</v>
      </c>
      <c r="O89" s="9"/>
      <c r="P89" s="5">
        <f>'orig. data'!P101</f>
        <v>108</v>
      </c>
      <c r="Q89" s="5">
        <f>'orig. data'!Q101</f>
        <v>20284</v>
      </c>
      <c r="R89" s="11">
        <f>'orig. data'!U101</f>
        <v>2.9857E-05</v>
      </c>
      <c r="S89" s="9"/>
      <c r="T89" s="11">
        <f>'orig. data'!AD101</f>
        <v>0.274047284</v>
      </c>
    </row>
    <row r="90" spans="1:20" ht="12.75">
      <c r="A90" s="36" t="str">
        <f ca="1" t="shared" si="1"/>
        <v>Seven Oaks E</v>
      </c>
      <c r="B90" t="s">
        <v>212</v>
      </c>
      <c r="C90" t="str">
        <f>'orig. data'!AH102</f>
        <v> </v>
      </c>
      <c r="D90" t="str">
        <f>'orig. data'!AI102</f>
        <v> </v>
      </c>
      <c r="E90">
        <f ca="1">IF(CELL("contents",F90)="s","s",IF(CELL("contents",G90)="s","s",IF(CELL("contents",'orig. data'!AJ102)="t","t","")))</f>
      </c>
      <c r="F90" t="str">
        <f>'orig. data'!AK102</f>
        <v> </v>
      </c>
      <c r="G90" t="str">
        <f>'orig. data'!AL102</f>
        <v> </v>
      </c>
      <c r="H90" s="22">
        <f>'orig. data'!D$18</f>
        <v>0.008792857</v>
      </c>
      <c r="I90" s="3">
        <f>'orig. data'!D102</f>
        <v>0.008644203</v>
      </c>
      <c r="J90" s="3">
        <f>'orig. data'!R102</f>
        <v>0.008051606</v>
      </c>
      <c r="K90" s="22">
        <f>'orig. data'!R$18</f>
        <v>0.008546928</v>
      </c>
      <c r="L90" s="5">
        <f>'orig. data'!B102</f>
        <v>277</v>
      </c>
      <c r="M90" s="5">
        <f>'orig. data'!C102</f>
        <v>30423</v>
      </c>
      <c r="N90" s="11">
        <f>'orig. data'!G102</f>
        <v>0.866210728</v>
      </c>
      <c r="O90" s="9"/>
      <c r="P90" s="5">
        <f>'orig. data'!P102</f>
        <v>262</v>
      </c>
      <c r="Q90" s="5">
        <f>'orig. data'!Q102</f>
        <v>30793</v>
      </c>
      <c r="R90" s="11">
        <f>'orig. data'!U102</f>
        <v>0.520889281</v>
      </c>
      <c r="S90" s="9"/>
      <c r="T90" s="11">
        <f>'orig. data'!AD102</f>
        <v>0.553166355</v>
      </c>
    </row>
    <row r="91" spans="1:20" ht="12.75">
      <c r="A91" s="36"/>
      <c r="H91" s="22"/>
      <c r="I91" s="3"/>
      <c r="J91" s="3"/>
      <c r="K91" s="22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36" t="str">
        <f ca="1" t="shared" si="1"/>
        <v>St. James - Assiniboia W</v>
      </c>
      <c r="B92" t="s">
        <v>264</v>
      </c>
      <c r="C92" t="str">
        <f>'orig. data'!AH103</f>
        <v> </v>
      </c>
      <c r="D92" t="str">
        <f>'orig. data'!AI103</f>
        <v> </v>
      </c>
      <c r="E92">
        <f ca="1">IF(CELL("contents",F92)="s","s",IF(CELL("contents",G92)="s","s",IF(CELL("contents",'orig. data'!AJ103)="t","t","")))</f>
      </c>
      <c r="F92" t="str">
        <f>'orig. data'!AK103</f>
        <v> </v>
      </c>
      <c r="G92" t="str">
        <f>'orig. data'!AL103</f>
        <v> </v>
      </c>
      <c r="H92" s="22">
        <f>'orig. data'!D$18</f>
        <v>0.008792857</v>
      </c>
      <c r="I92" s="3">
        <f>'orig. data'!D103</f>
        <v>0.008962444</v>
      </c>
      <c r="J92" s="3">
        <f>'orig. data'!R103</f>
        <v>0.007588984</v>
      </c>
      <c r="K92" s="22">
        <f>'orig. data'!R$18</f>
        <v>0.008546928</v>
      </c>
      <c r="L92" s="5">
        <f>'orig. data'!B103</f>
        <v>293</v>
      </c>
      <c r="M92" s="5">
        <f>'orig. data'!C103</f>
        <v>31224</v>
      </c>
      <c r="N92" s="11">
        <f>'orig. data'!G103</f>
        <v>0.849749848</v>
      </c>
      <c r="O92" s="9"/>
      <c r="P92" s="5">
        <f>'orig. data'!P103</f>
        <v>248</v>
      </c>
      <c r="Q92" s="5">
        <f>'orig. data'!Q103</f>
        <v>30668</v>
      </c>
      <c r="R92" s="11">
        <f>'orig. data'!U103</f>
        <v>0.227692633</v>
      </c>
      <c r="S92" s="9"/>
      <c r="T92" s="11">
        <f>'orig. data'!AD103</f>
        <v>0.167583541</v>
      </c>
    </row>
    <row r="93" spans="1:20" ht="12.75">
      <c r="A93" s="36" t="str">
        <f ca="1" t="shared" si="1"/>
        <v>St. James - Assiniboia E (t)</v>
      </c>
      <c r="B93" t="s">
        <v>213</v>
      </c>
      <c r="C93" t="str">
        <f>'orig. data'!AH104</f>
        <v> </v>
      </c>
      <c r="D93" t="str">
        <f>'orig. data'!AI104</f>
        <v> </v>
      </c>
      <c r="E93" t="str">
        <f ca="1">IF(CELL("contents",F93)="s","s",IF(CELL("contents",G93)="s","s",IF(CELL("contents",'orig. data'!AJ104)="t","t","")))</f>
        <v>t</v>
      </c>
      <c r="F93" t="str">
        <f>'orig. data'!AK104</f>
        <v> </v>
      </c>
      <c r="G93" t="str">
        <f>'orig. data'!AL104</f>
        <v> </v>
      </c>
      <c r="H93" s="22">
        <f>'orig. data'!D$18</f>
        <v>0.008792857</v>
      </c>
      <c r="I93" s="3">
        <f>'orig. data'!D104</f>
        <v>0.010927524</v>
      </c>
      <c r="J93" s="3">
        <f>'orig. data'!R104</f>
        <v>0.008352578</v>
      </c>
      <c r="K93" s="22">
        <f>'orig. data'!R$18</f>
        <v>0.008546928</v>
      </c>
      <c r="L93" s="5">
        <f>'orig. data'!B104</f>
        <v>305</v>
      </c>
      <c r="M93" s="5">
        <f>'orig. data'!C104</f>
        <v>26448</v>
      </c>
      <c r="N93" s="11">
        <f>'orig. data'!G104</f>
        <v>0.028126058</v>
      </c>
      <c r="O93" s="9"/>
      <c r="P93" s="5">
        <f>'orig. data'!P104</f>
        <v>229</v>
      </c>
      <c r="Q93" s="5">
        <f>'orig. data'!Q104</f>
        <v>26466</v>
      </c>
      <c r="R93" s="11">
        <f>'orig. data'!U104</f>
        <v>0.782905331</v>
      </c>
      <c r="S93" s="9"/>
      <c r="T93" s="11">
        <f>'orig. data'!AD104</f>
        <v>0.025213484</v>
      </c>
    </row>
    <row r="94" spans="1:20" ht="12.75">
      <c r="A94" s="36"/>
      <c r="H94" s="22"/>
      <c r="I94" s="3"/>
      <c r="J94" s="3"/>
      <c r="K94" s="22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36" t="str">
        <f ca="1" t="shared" si="1"/>
        <v>Inkster West (1,2)</v>
      </c>
      <c r="B95" t="s">
        <v>265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 t="str">
        <f>'orig. data'!AK105</f>
        <v> </v>
      </c>
      <c r="G95" t="str">
        <f>'orig. data'!AL105</f>
        <v> </v>
      </c>
      <c r="H95" s="22">
        <f>'orig. data'!D$18</f>
        <v>0.008792857</v>
      </c>
      <c r="I95" s="3">
        <f>'orig. data'!D105</f>
        <v>0.003715259</v>
      </c>
      <c r="J95" s="3">
        <f>'orig. data'!R105</f>
        <v>0.003274763</v>
      </c>
      <c r="K95" s="22">
        <f>'orig. data'!R$18</f>
        <v>0.008546928</v>
      </c>
      <c r="L95" s="5">
        <f>'orig. data'!B105</f>
        <v>62</v>
      </c>
      <c r="M95" s="5">
        <f>'orig. data'!C105</f>
        <v>15532</v>
      </c>
      <c r="N95" s="11">
        <f>'orig. data'!G105</f>
        <v>2.57E-08</v>
      </c>
      <c r="O95" s="9"/>
      <c r="P95" s="5">
        <f>'orig. data'!P105</f>
        <v>55</v>
      </c>
      <c r="Q95" s="5">
        <f>'orig. data'!Q105</f>
        <v>15942</v>
      </c>
      <c r="R95" s="11">
        <f>'orig. data'!U105</f>
        <v>1.85E-09</v>
      </c>
      <c r="S95" s="9"/>
      <c r="T95" s="11">
        <f>'orig. data'!AD105</f>
        <v>0.544276571</v>
      </c>
    </row>
    <row r="96" spans="1:20" ht="12.75">
      <c r="A96" s="36" t="str">
        <f ca="1" t="shared" si="1"/>
        <v>Inkster East</v>
      </c>
      <c r="B96" t="s">
        <v>266</v>
      </c>
      <c r="C96" t="str">
        <f>'orig. data'!AH106</f>
        <v> </v>
      </c>
      <c r="D96" t="str">
        <f>'orig. data'!AI106</f>
        <v> </v>
      </c>
      <c r="E96">
        <f ca="1">IF(CELL("contents",F96)="s","s",IF(CELL("contents",G96)="s","s",IF(CELL("contents",'orig. data'!AJ106)="t","t","")))</f>
      </c>
      <c r="F96" t="str">
        <f>'orig. data'!AK106</f>
        <v> </v>
      </c>
      <c r="G96" t="str">
        <f>'orig. data'!AL106</f>
        <v> </v>
      </c>
      <c r="H96" s="22">
        <f>'orig. data'!D$18</f>
        <v>0.008792857</v>
      </c>
      <c r="I96" s="3">
        <f>'orig. data'!D106</f>
        <v>0.009733572</v>
      </c>
      <c r="J96" s="3">
        <f>'orig. data'!R106</f>
        <v>0.010181434</v>
      </c>
      <c r="K96" s="22">
        <f>'orig. data'!R$18</f>
        <v>0.008546928</v>
      </c>
      <c r="L96" s="5">
        <f>'orig. data'!B106</f>
        <v>123</v>
      </c>
      <c r="M96" s="5">
        <f>'orig. data'!C106</f>
        <v>12265</v>
      </c>
      <c r="N96" s="11">
        <f>'orig. data'!G106</f>
        <v>0.408267878</v>
      </c>
      <c r="O96" s="9"/>
      <c r="P96" s="5">
        <f>'orig. data'!P106</f>
        <v>139</v>
      </c>
      <c r="Q96" s="5">
        <f>'orig. data'!Q106</f>
        <v>12707</v>
      </c>
      <c r="R96" s="11">
        <f>'orig. data'!U106</f>
        <v>0.154049992</v>
      </c>
      <c r="S96" s="9"/>
      <c r="T96" s="11">
        <f>'orig. data'!AD106</f>
        <v>0.766199638</v>
      </c>
    </row>
    <row r="97" spans="1:20" ht="12.75">
      <c r="A97" s="36"/>
      <c r="H97" s="22"/>
      <c r="I97" s="3"/>
      <c r="J97" s="3"/>
      <c r="K97" s="22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36" t="str">
        <f ca="1" t="shared" si="1"/>
        <v>Downtown W (1,2)</v>
      </c>
      <c r="B98" t="s">
        <v>214</v>
      </c>
      <c r="C98">
        <f>'orig. data'!AH107</f>
        <v>1</v>
      </c>
      <c r="D98">
        <f>'orig. data'!AI107</f>
        <v>2</v>
      </c>
      <c r="E98">
        <f ca="1">IF(CELL("contents",F98)="s","s",IF(CELL("contents",G98)="s","s",IF(CELL("contents",'orig. data'!AJ107)="t","t","")))</f>
      </c>
      <c r="F98" t="str">
        <f>'orig. data'!AK107</f>
        <v> </v>
      </c>
      <c r="G98" t="str">
        <f>'orig. data'!AL107</f>
        <v> </v>
      </c>
      <c r="H98" s="22">
        <f>'orig. data'!D$18</f>
        <v>0.008792857</v>
      </c>
      <c r="I98" s="3">
        <f>'orig. data'!D107</f>
        <v>0.011633344</v>
      </c>
      <c r="J98" s="3">
        <f>'orig. data'!R107</f>
        <v>0.011843201</v>
      </c>
      <c r="K98" s="22">
        <f>'orig. data'!R$18</f>
        <v>0.008546928</v>
      </c>
      <c r="L98" s="5">
        <f>'orig. data'!B107</f>
        <v>454</v>
      </c>
      <c r="M98" s="5">
        <f>'orig. data'!C107</f>
        <v>35540</v>
      </c>
      <c r="N98" s="11">
        <f>'orig. data'!G107</f>
        <v>0.003113641</v>
      </c>
      <c r="O98" s="9"/>
      <c r="P98" s="5">
        <f>'orig. data'!P107</f>
        <v>466</v>
      </c>
      <c r="Q98" s="5">
        <f>'orig. data'!Q107</f>
        <v>36078</v>
      </c>
      <c r="R98" s="11">
        <f>'orig. data'!U107</f>
        <v>0.000671726</v>
      </c>
      <c r="S98" s="9"/>
      <c r="T98" s="11">
        <f>'orig. data'!AD107</f>
        <v>0.867780631</v>
      </c>
    </row>
    <row r="99" spans="1:20" ht="12.75">
      <c r="A99" s="36" t="str">
        <f ca="1" t="shared" si="1"/>
        <v>Downtown E (1,2)</v>
      </c>
      <c r="B99" t="s">
        <v>267</v>
      </c>
      <c r="C99">
        <f>'orig. data'!AH108</f>
        <v>1</v>
      </c>
      <c r="D99">
        <f>'orig. data'!AI108</f>
        <v>2</v>
      </c>
      <c r="E99">
        <f ca="1">IF(CELL("contents",F99)="s","s",IF(CELL("contents",G99)="s","s",IF(CELL("contents",'orig. data'!AJ108)="t","t","")))</f>
      </c>
      <c r="F99" t="str">
        <f>'orig. data'!AK108</f>
        <v> </v>
      </c>
      <c r="G99" t="str">
        <f>'orig. data'!AL108</f>
        <v> </v>
      </c>
      <c r="H99" s="22">
        <f>'orig. data'!D$18</f>
        <v>0.008792857</v>
      </c>
      <c r="I99" s="3">
        <f>'orig. data'!D108</f>
        <v>0.019630368</v>
      </c>
      <c r="J99" s="3">
        <f>'orig. data'!R108</f>
        <v>0.02193077</v>
      </c>
      <c r="K99" s="22">
        <f>'orig. data'!R$18</f>
        <v>0.008546928</v>
      </c>
      <c r="L99" s="5">
        <f>'orig. data'!B108</f>
        <v>677</v>
      </c>
      <c r="M99" s="5">
        <f>'orig. data'!C108</f>
        <v>31769</v>
      </c>
      <c r="N99" s="11">
        <f>'orig. data'!G108</f>
        <v>4.3E-19</v>
      </c>
      <c r="O99" s="9"/>
      <c r="P99" s="5">
        <f>'orig. data'!P108</f>
        <v>869</v>
      </c>
      <c r="Q99" s="5">
        <f>'orig. data'!Q108</f>
        <v>35085</v>
      </c>
      <c r="R99" s="11">
        <f>'orig. data'!U108</f>
        <v>1.84E-26</v>
      </c>
      <c r="S99" s="9"/>
      <c r="T99" s="11">
        <f>'orig. data'!AD108</f>
        <v>0.256439057</v>
      </c>
    </row>
    <row r="100" spans="1:20" ht="12.75">
      <c r="A100" s="36"/>
      <c r="H100" s="22"/>
      <c r="I100" s="3"/>
      <c r="J100" s="3"/>
      <c r="K100" s="22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36" t="str">
        <f ca="1" t="shared" si="1"/>
        <v>Point Douglas N</v>
      </c>
      <c r="B101" t="s">
        <v>268</v>
      </c>
      <c r="C101" t="str">
        <f>'orig. data'!AH109</f>
        <v> </v>
      </c>
      <c r="D101" t="str">
        <f>'orig. data'!AI109</f>
        <v> </v>
      </c>
      <c r="E101">
        <f ca="1">IF(CELL("contents",F101)="s","s",IF(CELL("contents",G101)="s","s",IF(CELL("contents",'orig. data'!AJ109)="t","t","")))</f>
      </c>
      <c r="F101" t="str">
        <f>'orig. data'!AK109</f>
        <v> </v>
      </c>
      <c r="G101" t="str">
        <f>'orig. data'!AL109</f>
        <v> </v>
      </c>
      <c r="H101" s="22">
        <f>'orig. data'!D$18</f>
        <v>0.008792857</v>
      </c>
      <c r="I101" s="3">
        <f>'orig. data'!D109</f>
        <v>0.01050909</v>
      </c>
      <c r="J101" s="3">
        <f>'orig. data'!R109</f>
        <v>0.009685143</v>
      </c>
      <c r="K101" s="22">
        <f>'orig. data'!R$18</f>
        <v>0.008546928</v>
      </c>
      <c r="L101" s="5">
        <f>'orig. data'!B109</f>
        <v>276</v>
      </c>
      <c r="M101" s="5">
        <f>'orig. data'!C109</f>
        <v>24076</v>
      </c>
      <c r="N101" s="11">
        <f>'orig. data'!G109</f>
        <v>0.079887901</v>
      </c>
      <c r="O101" s="9"/>
      <c r="P101" s="5">
        <f>'orig. data'!P109</f>
        <v>260</v>
      </c>
      <c r="Q101" s="5">
        <f>'orig. data'!Q109</f>
        <v>24743</v>
      </c>
      <c r="R101" s="11">
        <f>'orig. data'!U109</f>
        <v>0.247635684</v>
      </c>
      <c r="S101" s="9"/>
      <c r="T101" s="11">
        <f>'orig. data'!AD109</f>
        <v>0.500398509</v>
      </c>
    </row>
    <row r="102" spans="1:20" ht="12.75">
      <c r="A102" s="36" t="str">
        <f ca="1" t="shared" si="1"/>
        <v>Point Douglas S (1,2)</v>
      </c>
      <c r="B102" t="s">
        <v>269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 t="str">
        <f>'orig. data'!AK110</f>
        <v> </v>
      </c>
      <c r="G102" t="str">
        <f>'orig. data'!AL110</f>
        <v> </v>
      </c>
      <c r="H102" s="22">
        <f>'orig. data'!D$18</f>
        <v>0.008792857</v>
      </c>
      <c r="I102" s="3">
        <f>'orig. data'!D110</f>
        <v>0.015730725</v>
      </c>
      <c r="J102" s="3">
        <f>'orig. data'!R110</f>
        <v>0.014586796</v>
      </c>
      <c r="K102" s="22">
        <f>'orig. data'!R$18</f>
        <v>0.008546928</v>
      </c>
      <c r="L102" s="5">
        <f>'orig. data'!B110</f>
        <v>219</v>
      </c>
      <c r="M102" s="5">
        <f>'orig. data'!C110</f>
        <v>13058</v>
      </c>
      <c r="N102" s="11">
        <f>'orig. data'!G110</f>
        <v>3.88E-08</v>
      </c>
      <c r="O102" s="9"/>
      <c r="P102" s="5">
        <f>'orig. data'!P110</f>
        <v>214</v>
      </c>
      <c r="Q102" s="5">
        <f>'orig. data'!Q110</f>
        <v>13395</v>
      </c>
      <c r="R102" s="11">
        <f>'orig. data'!U110</f>
        <v>7.25E-07</v>
      </c>
      <c r="S102" s="9"/>
      <c r="T102" s="11">
        <f>'orig. data'!AD110</f>
        <v>0.554130674</v>
      </c>
    </row>
    <row r="103" spans="1:20" ht="12.75">
      <c r="A103" s="36"/>
      <c r="H103" s="22"/>
      <c r="I103" s="3"/>
      <c r="J103" s="3"/>
      <c r="K103" s="22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40" customFormat="1" ht="12.75">
      <c r="A104" s="36" t="str">
        <f ca="1" t="shared" si="1"/>
        <v>Winnipeg (1,2)</v>
      </c>
      <c r="B104" s="40" t="s">
        <v>146</v>
      </c>
      <c r="C104" s="40">
        <f>'orig. data'!AH8</f>
        <v>1</v>
      </c>
      <c r="D104" s="40">
        <f>'orig. data'!AI8</f>
        <v>2</v>
      </c>
      <c r="E104">
        <f ca="1">IF(CELL("contents",F104)="s","s",IF(CELL("contents",G104)="s","s",IF(CELL("contents",'orig. data'!AJ8)="t","t","")))</f>
      </c>
      <c r="F104" s="40" t="str">
        <f>'orig. data'!AK8</f>
        <v> </v>
      </c>
      <c r="G104" s="40" t="str">
        <f>'orig. data'!AL8</f>
        <v> </v>
      </c>
      <c r="H104" s="41">
        <f>'orig. data'!D$18</f>
        <v>0.008792857</v>
      </c>
      <c r="I104" s="42">
        <f>'orig. data'!D8</f>
        <v>0.010448162</v>
      </c>
      <c r="J104" s="42">
        <f>'orig. data'!R8</f>
        <v>0.009896444</v>
      </c>
      <c r="K104" s="41">
        <f>'orig. data'!R$18</f>
        <v>0.008546928</v>
      </c>
      <c r="L104" s="43">
        <f>'orig. data'!B8</f>
        <v>6515</v>
      </c>
      <c r="M104" s="43">
        <f>'orig. data'!C8</f>
        <v>601809</v>
      </c>
      <c r="N104" s="44">
        <f>'orig. data'!G8</f>
        <v>9.27E-06</v>
      </c>
      <c r="O104" s="9"/>
      <c r="P104" s="43">
        <f>'orig. data'!P8</f>
        <v>6463</v>
      </c>
      <c r="Q104" s="43">
        <f>'orig. data'!Q8</f>
        <v>622834</v>
      </c>
      <c r="R104" s="44">
        <f>'orig. data'!U8</f>
        <v>0.000160916</v>
      </c>
      <c r="S104" s="9"/>
      <c r="T104" s="44">
        <f>'orig. data'!AD8</f>
        <v>0.17011082</v>
      </c>
    </row>
    <row r="105" spans="1:20" s="40" customFormat="1" ht="12.75">
      <c r="A105" s="36" t="str">
        <f ca="1" t="shared" si="1"/>
        <v>Manitoba </v>
      </c>
      <c r="B105" s="40" t="s">
        <v>220</v>
      </c>
      <c r="C105" s="40" t="str">
        <f>'orig. data'!AH18</f>
        <v> </v>
      </c>
      <c r="D105" s="40" t="str">
        <f>'orig. data'!AI18</f>
        <v> </v>
      </c>
      <c r="E105">
        <f ca="1">IF(CELL("contents",F105)="s","s",IF(CELL("contents",G105)="s","s",IF(CELL("contents",'orig. data'!AJ18)="t","t","")))</f>
      </c>
      <c r="F105" s="40" t="str">
        <f>'orig. data'!AK18</f>
        <v> </v>
      </c>
      <c r="G105" s="40" t="str">
        <f>'orig. data'!AL18</f>
        <v> </v>
      </c>
      <c r="H105" s="41">
        <f>'orig. data'!D$18</f>
        <v>0.008792857</v>
      </c>
      <c r="I105" s="42">
        <f>'orig. data'!D18</f>
        <v>0.008792857</v>
      </c>
      <c r="J105" s="42">
        <f>'orig. data'!R18</f>
        <v>0.008546928</v>
      </c>
      <c r="K105" s="41">
        <f>'orig. data'!R$18</f>
        <v>0.008546928</v>
      </c>
      <c r="L105" s="43">
        <f>'orig. data'!B18</f>
        <v>9240</v>
      </c>
      <c r="M105" s="43">
        <f>'orig. data'!C18</f>
        <v>1050853</v>
      </c>
      <c r="N105" s="44" t="str">
        <f>'orig. data'!G18</f>
        <v> </v>
      </c>
      <c r="O105" s="9"/>
      <c r="P105" s="43">
        <f>'orig. data'!P18</f>
        <v>9355</v>
      </c>
      <c r="Q105" s="43">
        <f>'orig. data'!Q18</f>
        <v>1084188</v>
      </c>
      <c r="R105" s="44" t="str">
        <f>'orig. data'!U18</f>
        <v> </v>
      </c>
      <c r="S105" s="9"/>
      <c r="T105" s="44">
        <f>'orig. data'!AD18</f>
        <v>0.446813376</v>
      </c>
    </row>
    <row r="106" spans="8:20" ht="12.75">
      <c r="H106" s="22"/>
      <c r="I106" s="10"/>
      <c r="J106" s="10"/>
      <c r="K106" s="22"/>
      <c r="L106" s="5"/>
      <c r="M106" s="5"/>
      <c r="N106" s="11"/>
      <c r="O106" s="38"/>
      <c r="P106" s="5"/>
      <c r="Q106" s="5"/>
      <c r="R106" s="11"/>
      <c r="S106" s="38"/>
      <c r="T106" s="11"/>
    </row>
    <row r="108" ht="12.75">
      <c r="U108" t="s">
        <v>221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6384" width="9.140625" style="40" customWidth="1"/>
  </cols>
  <sheetData>
    <row r="1" ht="12.75">
      <c r="A1" s="40" t="s">
        <v>278</v>
      </c>
    </row>
    <row r="3" spans="1:38" ht="12.75">
      <c r="A3" s="40" t="s">
        <v>0</v>
      </c>
      <c r="B3" s="40" t="s">
        <v>108</v>
      </c>
      <c r="C3" s="40" t="s">
        <v>109</v>
      </c>
      <c r="D3" s="40" t="s">
        <v>110</v>
      </c>
      <c r="E3" s="40" t="s">
        <v>169</v>
      </c>
      <c r="F3" s="40" t="s">
        <v>170</v>
      </c>
      <c r="G3" s="40" t="s">
        <v>111</v>
      </c>
      <c r="H3" s="40" t="s">
        <v>112</v>
      </c>
      <c r="I3" s="40" t="s">
        <v>171</v>
      </c>
      <c r="J3" s="40" t="s">
        <v>172</v>
      </c>
      <c r="K3" s="40" t="s">
        <v>173</v>
      </c>
      <c r="L3" s="40" t="s">
        <v>174</v>
      </c>
      <c r="M3" s="40" t="s">
        <v>175</v>
      </c>
      <c r="N3" s="40" t="s">
        <v>176</v>
      </c>
      <c r="O3" s="40" t="s">
        <v>177</v>
      </c>
      <c r="P3" s="40" t="s">
        <v>113</v>
      </c>
      <c r="Q3" s="40" t="s">
        <v>114</v>
      </c>
      <c r="R3" s="40" t="s">
        <v>115</v>
      </c>
      <c r="S3" s="40" t="s">
        <v>178</v>
      </c>
      <c r="T3" s="40" t="s">
        <v>179</v>
      </c>
      <c r="U3" s="40" t="s">
        <v>116</v>
      </c>
      <c r="V3" s="40" t="s">
        <v>117</v>
      </c>
      <c r="W3" s="40" t="s">
        <v>180</v>
      </c>
      <c r="X3" s="40" t="s">
        <v>181</v>
      </c>
      <c r="Y3" s="40" t="s">
        <v>182</v>
      </c>
      <c r="Z3" s="40" t="s">
        <v>183</v>
      </c>
      <c r="AA3" s="40" t="s">
        <v>184</v>
      </c>
      <c r="AB3" s="40" t="s">
        <v>185</v>
      </c>
      <c r="AC3" s="40" t="s">
        <v>186</v>
      </c>
      <c r="AD3" s="40" t="s">
        <v>118</v>
      </c>
      <c r="AE3" s="40" t="s">
        <v>187</v>
      </c>
      <c r="AF3" s="40" t="s">
        <v>188</v>
      </c>
      <c r="AG3" s="40" t="s">
        <v>189</v>
      </c>
      <c r="AH3" s="40" t="s">
        <v>244</v>
      </c>
      <c r="AI3" s="40" t="s">
        <v>245</v>
      </c>
      <c r="AJ3" s="40" t="s">
        <v>246</v>
      </c>
      <c r="AK3" s="40" t="s">
        <v>247</v>
      </c>
      <c r="AL3" s="40" t="s">
        <v>248</v>
      </c>
    </row>
    <row r="4" spans="1:38" ht="12.75">
      <c r="A4" s="40" t="s">
        <v>3</v>
      </c>
      <c r="B4" s="40">
        <v>192</v>
      </c>
      <c r="C4" s="40">
        <v>46449</v>
      </c>
      <c r="D4" s="40">
        <v>0.004054274</v>
      </c>
      <c r="E4" s="40">
        <v>0.003455137</v>
      </c>
      <c r="F4" s="40">
        <v>0.004757304</v>
      </c>
      <c r="G4" s="46">
        <v>2.34E-21</v>
      </c>
      <c r="H4" s="40">
        <v>0.004133566</v>
      </c>
      <c r="I4" s="40">
        <v>0.000297697</v>
      </c>
      <c r="J4" s="40">
        <v>-0.7742</v>
      </c>
      <c r="K4" s="40">
        <v>-0.9341</v>
      </c>
      <c r="L4" s="40">
        <v>-0.6143</v>
      </c>
      <c r="M4" s="40">
        <v>0.461087234</v>
      </c>
      <c r="N4" s="40">
        <v>0.392948203</v>
      </c>
      <c r="O4" s="40">
        <v>0.541041886</v>
      </c>
      <c r="P4" s="40">
        <v>214</v>
      </c>
      <c r="Q4" s="40">
        <v>51214</v>
      </c>
      <c r="R4" s="40">
        <v>0.0040997</v>
      </c>
      <c r="S4" s="40">
        <v>0.003517628</v>
      </c>
      <c r="T4" s="40">
        <v>0.00477809</v>
      </c>
      <c r="U4" s="46">
        <v>5.29E-21</v>
      </c>
      <c r="V4" s="40">
        <v>0.004178545</v>
      </c>
      <c r="W4" s="40">
        <v>0.000285042</v>
      </c>
      <c r="X4" s="40">
        <v>-0.7347</v>
      </c>
      <c r="Y4" s="40">
        <v>-0.8878</v>
      </c>
      <c r="Z4" s="40">
        <v>-0.5815</v>
      </c>
      <c r="AA4" s="40">
        <v>0.479669466</v>
      </c>
      <c r="AB4" s="40">
        <v>0.411566328</v>
      </c>
      <c r="AC4" s="40">
        <v>0.559041838</v>
      </c>
      <c r="AD4" s="40">
        <v>0.916655571</v>
      </c>
      <c r="AE4" s="40">
        <v>-0.0111</v>
      </c>
      <c r="AF4" s="40">
        <v>-0.2198</v>
      </c>
      <c r="AG4" s="40">
        <v>0.1975</v>
      </c>
      <c r="AH4" s="40">
        <v>1</v>
      </c>
      <c r="AI4" s="40">
        <v>2</v>
      </c>
      <c r="AJ4" s="40" t="s">
        <v>221</v>
      </c>
      <c r="AK4" s="40" t="s">
        <v>221</v>
      </c>
      <c r="AL4" s="40" t="s">
        <v>221</v>
      </c>
    </row>
    <row r="5" spans="1:38" ht="12.75">
      <c r="A5" s="40" t="s">
        <v>1</v>
      </c>
      <c r="B5" s="40">
        <v>413</v>
      </c>
      <c r="C5" s="40">
        <v>84913</v>
      </c>
      <c r="D5" s="40">
        <v>0.004877361</v>
      </c>
      <c r="E5" s="40">
        <v>0.004321474</v>
      </c>
      <c r="F5" s="40">
        <v>0.005504752</v>
      </c>
      <c r="G5" s="46">
        <v>1.35E-21</v>
      </c>
      <c r="H5" s="40">
        <v>0.004863802</v>
      </c>
      <c r="I5" s="40">
        <v>0.000238749</v>
      </c>
      <c r="J5" s="40">
        <v>-0.5893</v>
      </c>
      <c r="K5" s="40">
        <v>-0.7103</v>
      </c>
      <c r="L5" s="40">
        <v>-0.4683</v>
      </c>
      <c r="M5" s="40">
        <v>0.554695775</v>
      </c>
      <c r="N5" s="40">
        <v>0.491475581</v>
      </c>
      <c r="O5" s="40">
        <v>0.626048199</v>
      </c>
      <c r="P5" s="40">
        <v>453</v>
      </c>
      <c r="Q5" s="40">
        <v>88920</v>
      </c>
      <c r="R5" s="40">
        <v>0.005035582</v>
      </c>
      <c r="S5" s="40">
        <v>0.004478232</v>
      </c>
      <c r="T5" s="40">
        <v>0.005662298</v>
      </c>
      <c r="U5" s="46">
        <v>9.6E-19</v>
      </c>
      <c r="V5" s="40">
        <v>0.005094467</v>
      </c>
      <c r="W5" s="40">
        <v>0.000238749</v>
      </c>
      <c r="X5" s="40">
        <v>-0.529</v>
      </c>
      <c r="Y5" s="40">
        <v>-0.6463</v>
      </c>
      <c r="Z5" s="40">
        <v>-0.4117</v>
      </c>
      <c r="AA5" s="40">
        <v>0.589168576</v>
      </c>
      <c r="AB5" s="40">
        <v>0.523958056</v>
      </c>
      <c r="AC5" s="40">
        <v>0.662495036</v>
      </c>
      <c r="AD5" s="40">
        <v>0.679876721</v>
      </c>
      <c r="AE5" s="40">
        <v>-0.0319</v>
      </c>
      <c r="AF5" s="40">
        <v>-0.1836</v>
      </c>
      <c r="AG5" s="40">
        <v>0.1197</v>
      </c>
      <c r="AH5" s="40">
        <v>1</v>
      </c>
      <c r="AI5" s="40">
        <v>2</v>
      </c>
      <c r="AJ5" s="40" t="s">
        <v>221</v>
      </c>
      <c r="AK5" s="40" t="s">
        <v>221</v>
      </c>
      <c r="AL5" s="40" t="s">
        <v>221</v>
      </c>
    </row>
    <row r="6" spans="1:38" ht="12.75">
      <c r="A6" s="40" t="s">
        <v>10</v>
      </c>
      <c r="B6" s="40">
        <v>364</v>
      </c>
      <c r="C6" s="40">
        <v>67251</v>
      </c>
      <c r="D6" s="40">
        <v>0.00548643</v>
      </c>
      <c r="E6" s="40">
        <v>0.004841671</v>
      </c>
      <c r="F6" s="40">
        <v>0.006217051</v>
      </c>
      <c r="G6" s="46">
        <v>1.42E-13</v>
      </c>
      <c r="H6" s="40">
        <v>0.005412559</v>
      </c>
      <c r="I6" s="40">
        <v>0.000282926</v>
      </c>
      <c r="J6" s="40">
        <v>-0.4717</v>
      </c>
      <c r="K6" s="40">
        <v>-0.5967</v>
      </c>
      <c r="L6" s="40">
        <v>-0.3466</v>
      </c>
      <c r="M6" s="40">
        <v>0.623964425</v>
      </c>
      <c r="N6" s="40">
        <v>0.550636837</v>
      </c>
      <c r="O6" s="40">
        <v>0.707056952</v>
      </c>
      <c r="P6" s="40">
        <v>396</v>
      </c>
      <c r="Q6" s="40">
        <v>66082</v>
      </c>
      <c r="R6" s="40">
        <v>0.006109</v>
      </c>
      <c r="S6" s="40">
        <v>0.005410649</v>
      </c>
      <c r="T6" s="40">
        <v>0.006897487</v>
      </c>
      <c r="U6" s="46">
        <v>5.9E-08</v>
      </c>
      <c r="V6" s="40">
        <v>0.005992555</v>
      </c>
      <c r="W6" s="40">
        <v>0.000300234</v>
      </c>
      <c r="X6" s="40">
        <v>-0.3358</v>
      </c>
      <c r="Y6" s="40">
        <v>-0.4572</v>
      </c>
      <c r="Z6" s="40">
        <v>-0.2144</v>
      </c>
      <c r="AA6" s="40">
        <v>0.714759738</v>
      </c>
      <c r="AB6" s="40">
        <v>0.633051934</v>
      </c>
      <c r="AC6" s="40">
        <v>0.80701354</v>
      </c>
      <c r="AD6" s="40">
        <v>0.182772338</v>
      </c>
      <c r="AE6" s="40">
        <v>-0.1075</v>
      </c>
      <c r="AF6" s="40">
        <v>-0.2656</v>
      </c>
      <c r="AG6" s="40">
        <v>0.0506</v>
      </c>
      <c r="AH6" s="40">
        <v>1</v>
      </c>
      <c r="AI6" s="40">
        <v>2</v>
      </c>
      <c r="AJ6" s="40" t="s">
        <v>221</v>
      </c>
      <c r="AK6" s="40" t="s">
        <v>221</v>
      </c>
      <c r="AL6" s="40" t="s">
        <v>221</v>
      </c>
    </row>
    <row r="7" spans="1:38" ht="12.75">
      <c r="A7" s="40" t="s">
        <v>9</v>
      </c>
      <c r="B7" s="40">
        <v>426</v>
      </c>
      <c r="C7" s="40">
        <v>43357</v>
      </c>
      <c r="D7" s="40">
        <v>0.009757284</v>
      </c>
      <c r="E7" s="40">
        <v>0.008655582</v>
      </c>
      <c r="F7" s="40">
        <v>0.010999213</v>
      </c>
      <c r="G7" s="40">
        <v>0.088652218</v>
      </c>
      <c r="H7" s="40">
        <v>0.009825403</v>
      </c>
      <c r="I7" s="40">
        <v>0.000473698</v>
      </c>
      <c r="J7" s="40">
        <v>0.1041</v>
      </c>
      <c r="K7" s="40">
        <v>-0.0157</v>
      </c>
      <c r="L7" s="40">
        <v>0.2239</v>
      </c>
      <c r="M7" s="40">
        <v>1.109682993</v>
      </c>
      <c r="N7" s="40">
        <v>0.98438785</v>
      </c>
      <c r="O7" s="40">
        <v>1.250925989</v>
      </c>
      <c r="P7" s="40">
        <v>386</v>
      </c>
      <c r="Q7" s="40">
        <v>44753</v>
      </c>
      <c r="R7" s="40">
        <v>0.008504074</v>
      </c>
      <c r="S7" s="40">
        <v>0.007517064</v>
      </c>
      <c r="T7" s="40">
        <v>0.009620681</v>
      </c>
      <c r="U7" s="40">
        <v>0.936350969</v>
      </c>
      <c r="V7" s="40">
        <v>0.00862512</v>
      </c>
      <c r="W7" s="40">
        <v>0.00043711</v>
      </c>
      <c r="X7" s="40">
        <v>-0.005</v>
      </c>
      <c r="Y7" s="40">
        <v>-0.1284</v>
      </c>
      <c r="Z7" s="40">
        <v>0.1183</v>
      </c>
      <c r="AA7" s="40">
        <v>0.99498602</v>
      </c>
      <c r="AB7" s="40">
        <v>0.879504733</v>
      </c>
      <c r="AC7" s="40">
        <v>1.125630303</v>
      </c>
      <c r="AD7" s="40">
        <v>0.08303276</v>
      </c>
      <c r="AE7" s="40">
        <v>0.1375</v>
      </c>
      <c r="AF7" s="40">
        <v>-0.018</v>
      </c>
      <c r="AG7" s="40">
        <v>0.2929</v>
      </c>
      <c r="AH7" s="40" t="s">
        <v>221</v>
      </c>
      <c r="AI7" s="40" t="s">
        <v>221</v>
      </c>
      <c r="AJ7" s="40" t="s">
        <v>221</v>
      </c>
      <c r="AK7" s="40" t="s">
        <v>221</v>
      </c>
      <c r="AL7" s="40" t="s">
        <v>221</v>
      </c>
    </row>
    <row r="8" spans="1:38" ht="12.75">
      <c r="A8" s="40" t="s">
        <v>11</v>
      </c>
      <c r="B8" s="40">
        <v>6515</v>
      </c>
      <c r="C8" s="40">
        <v>601809</v>
      </c>
      <c r="D8" s="40">
        <v>0.010448162</v>
      </c>
      <c r="E8" s="40">
        <v>0.009681091</v>
      </c>
      <c r="F8" s="40">
        <v>0.01127601</v>
      </c>
      <c r="G8" s="46">
        <v>9.27E-06</v>
      </c>
      <c r="H8" s="40">
        <v>0.010825694</v>
      </c>
      <c r="I8" s="40">
        <v>0.000133394</v>
      </c>
      <c r="J8" s="40">
        <v>0.1725</v>
      </c>
      <c r="K8" s="40">
        <v>0.0962</v>
      </c>
      <c r="L8" s="40">
        <v>0.2487</v>
      </c>
      <c r="M8" s="40">
        <v>1.188255628</v>
      </c>
      <c r="N8" s="40">
        <v>1.10101772</v>
      </c>
      <c r="O8" s="40">
        <v>1.282405734</v>
      </c>
      <c r="P8" s="40">
        <v>6463</v>
      </c>
      <c r="Q8" s="40">
        <v>622834</v>
      </c>
      <c r="R8" s="40">
        <v>0.009896444</v>
      </c>
      <c r="S8" s="40">
        <v>0.009173147</v>
      </c>
      <c r="T8" s="40">
        <v>0.010676773</v>
      </c>
      <c r="U8" s="40">
        <v>0.000160916</v>
      </c>
      <c r="V8" s="40">
        <v>0.010376762</v>
      </c>
      <c r="W8" s="40">
        <v>0.000128404</v>
      </c>
      <c r="X8" s="40">
        <v>0.1461</v>
      </c>
      <c r="Y8" s="40">
        <v>0.0702</v>
      </c>
      <c r="Z8" s="40">
        <v>0.222</v>
      </c>
      <c r="AA8" s="40">
        <v>1.157339207</v>
      </c>
      <c r="AB8" s="40">
        <v>1.07275325</v>
      </c>
      <c r="AC8" s="40">
        <v>1.248594717</v>
      </c>
      <c r="AD8" s="40">
        <v>0.17011082</v>
      </c>
      <c r="AE8" s="40">
        <v>0.0543</v>
      </c>
      <c r="AF8" s="40">
        <v>-0.0233</v>
      </c>
      <c r="AG8" s="40">
        <v>0.1318</v>
      </c>
      <c r="AH8" s="40">
        <v>1</v>
      </c>
      <c r="AI8" s="40">
        <v>2</v>
      </c>
      <c r="AJ8" s="40" t="s">
        <v>221</v>
      </c>
      <c r="AK8" s="40" t="s">
        <v>221</v>
      </c>
      <c r="AL8" s="40" t="s">
        <v>221</v>
      </c>
    </row>
    <row r="9" spans="1:38" ht="12.75">
      <c r="A9" s="40" t="s">
        <v>4</v>
      </c>
      <c r="B9" s="40">
        <v>396</v>
      </c>
      <c r="C9" s="40">
        <v>67224</v>
      </c>
      <c r="D9" s="40">
        <v>0.005764895</v>
      </c>
      <c r="E9" s="40">
        <v>0.005100771</v>
      </c>
      <c r="F9" s="40">
        <v>0.00651549</v>
      </c>
      <c r="G9" s="46">
        <v>1.38E-11</v>
      </c>
      <c r="H9" s="40">
        <v>0.005890753</v>
      </c>
      <c r="I9" s="40">
        <v>0.000295148</v>
      </c>
      <c r="J9" s="40">
        <v>-0.4222</v>
      </c>
      <c r="K9" s="40">
        <v>-0.5445</v>
      </c>
      <c r="L9" s="40">
        <v>-0.2998</v>
      </c>
      <c r="M9" s="40">
        <v>0.655633925</v>
      </c>
      <c r="N9" s="40">
        <v>0.580103891</v>
      </c>
      <c r="O9" s="40">
        <v>0.740998036</v>
      </c>
      <c r="P9" s="40">
        <v>349</v>
      </c>
      <c r="Q9" s="40">
        <v>69331</v>
      </c>
      <c r="R9" s="40">
        <v>0.004983719</v>
      </c>
      <c r="S9" s="40">
        <v>0.004387582</v>
      </c>
      <c r="T9" s="40">
        <v>0.005660852</v>
      </c>
      <c r="U9" s="46">
        <v>1.06E-16</v>
      </c>
      <c r="V9" s="40">
        <v>0.005033823</v>
      </c>
      <c r="W9" s="40">
        <v>0.000268775</v>
      </c>
      <c r="X9" s="40">
        <v>-0.5394</v>
      </c>
      <c r="Y9" s="40">
        <v>-0.6668</v>
      </c>
      <c r="Z9" s="40">
        <v>-0.412</v>
      </c>
      <c r="AA9" s="40">
        <v>0.58310059</v>
      </c>
      <c r="AB9" s="40">
        <v>0.51335192</v>
      </c>
      <c r="AC9" s="40">
        <v>0.66232595</v>
      </c>
      <c r="AD9" s="40">
        <v>0.075509243</v>
      </c>
      <c r="AE9" s="40">
        <v>0.1456</v>
      </c>
      <c r="AF9" s="40">
        <v>-0.015</v>
      </c>
      <c r="AG9" s="40">
        <v>0.3062</v>
      </c>
      <c r="AH9" s="40">
        <v>1</v>
      </c>
      <c r="AI9" s="40">
        <v>2</v>
      </c>
      <c r="AJ9" s="40" t="s">
        <v>221</v>
      </c>
      <c r="AK9" s="40" t="s">
        <v>221</v>
      </c>
      <c r="AL9" s="40" t="s">
        <v>221</v>
      </c>
    </row>
    <row r="10" spans="1:38" ht="12.75">
      <c r="A10" s="40" t="s">
        <v>2</v>
      </c>
      <c r="B10" s="40">
        <v>159</v>
      </c>
      <c r="C10" s="40">
        <v>34503</v>
      </c>
      <c r="D10" s="40">
        <v>0.004500718</v>
      </c>
      <c r="E10" s="40">
        <v>0.00378935</v>
      </c>
      <c r="F10" s="40">
        <v>0.005345631</v>
      </c>
      <c r="G10" s="46">
        <v>2.36E-14</v>
      </c>
      <c r="H10" s="40">
        <v>0.004608295</v>
      </c>
      <c r="I10" s="40">
        <v>0.000364619</v>
      </c>
      <c r="J10" s="40">
        <v>-0.6697</v>
      </c>
      <c r="K10" s="40">
        <v>-0.8417</v>
      </c>
      <c r="L10" s="40">
        <v>-0.4977</v>
      </c>
      <c r="M10" s="40">
        <v>0.511860715</v>
      </c>
      <c r="N10" s="40">
        <v>0.430957717</v>
      </c>
      <c r="O10" s="40">
        <v>0.607951502</v>
      </c>
      <c r="P10" s="40">
        <v>168</v>
      </c>
      <c r="Q10" s="40">
        <v>35843</v>
      </c>
      <c r="R10" s="40">
        <v>0.00461353</v>
      </c>
      <c r="S10" s="40">
        <v>0.003900338</v>
      </c>
      <c r="T10" s="40">
        <v>0.005457133</v>
      </c>
      <c r="U10" s="46">
        <v>6.19E-13</v>
      </c>
      <c r="V10" s="40">
        <v>0.004687108</v>
      </c>
      <c r="W10" s="40">
        <v>0.00036077</v>
      </c>
      <c r="X10" s="40">
        <v>-0.6166</v>
      </c>
      <c r="Y10" s="40">
        <v>-0.7845</v>
      </c>
      <c r="Z10" s="40">
        <v>-0.4486</v>
      </c>
      <c r="AA10" s="40">
        <v>0.539788138</v>
      </c>
      <c r="AB10" s="40">
        <v>0.456343816</v>
      </c>
      <c r="AC10" s="40">
        <v>0.638490594</v>
      </c>
      <c r="AD10" s="40">
        <v>0.832038015</v>
      </c>
      <c r="AE10" s="40">
        <v>-0.0248</v>
      </c>
      <c r="AF10" s="40">
        <v>-0.2535</v>
      </c>
      <c r="AG10" s="40">
        <v>0.204</v>
      </c>
      <c r="AH10" s="40">
        <v>1</v>
      </c>
      <c r="AI10" s="40">
        <v>2</v>
      </c>
      <c r="AJ10" s="40" t="s">
        <v>221</v>
      </c>
      <c r="AK10" s="40" t="s">
        <v>221</v>
      </c>
      <c r="AL10" s="40" t="s">
        <v>221</v>
      </c>
    </row>
    <row r="11" spans="1:38" ht="12.75">
      <c r="A11" s="40" t="s">
        <v>6</v>
      </c>
      <c r="B11" s="40">
        <v>241</v>
      </c>
      <c r="C11" s="40">
        <v>41379</v>
      </c>
      <c r="D11" s="40">
        <v>0.005801535</v>
      </c>
      <c r="E11" s="40">
        <v>0.005018231</v>
      </c>
      <c r="F11" s="40">
        <v>0.006707105</v>
      </c>
      <c r="G11" s="46">
        <v>1.92E-08</v>
      </c>
      <c r="H11" s="40">
        <v>0.00582421</v>
      </c>
      <c r="I11" s="40">
        <v>0.000374076</v>
      </c>
      <c r="J11" s="40">
        <v>-0.4158</v>
      </c>
      <c r="K11" s="40">
        <v>-0.5609</v>
      </c>
      <c r="L11" s="40">
        <v>-0.2708</v>
      </c>
      <c r="M11" s="40">
        <v>0.65980088</v>
      </c>
      <c r="N11" s="40">
        <v>0.570716799</v>
      </c>
      <c r="O11" s="40">
        <v>0.762790235</v>
      </c>
      <c r="P11" s="40">
        <v>359</v>
      </c>
      <c r="Q11" s="40">
        <v>40528</v>
      </c>
      <c r="R11" s="40">
        <v>0.008805881</v>
      </c>
      <c r="S11" s="40">
        <v>0.007767806</v>
      </c>
      <c r="T11" s="40">
        <v>0.009982682</v>
      </c>
      <c r="U11" s="40">
        <v>0.640933878</v>
      </c>
      <c r="V11" s="40">
        <v>0.008858073</v>
      </c>
      <c r="W11" s="40">
        <v>0.000465436</v>
      </c>
      <c r="X11" s="40">
        <v>0.0298</v>
      </c>
      <c r="Y11" s="40">
        <v>-0.0956</v>
      </c>
      <c r="Z11" s="40">
        <v>0.1553</v>
      </c>
      <c r="AA11" s="40">
        <v>1.030297753</v>
      </c>
      <c r="AB11" s="40">
        <v>0.90884182</v>
      </c>
      <c r="AC11" s="40">
        <v>1.16798483</v>
      </c>
      <c r="AD11" s="46">
        <v>3.9E-06</v>
      </c>
      <c r="AE11" s="40">
        <v>-0.4173</v>
      </c>
      <c r="AF11" s="40">
        <v>-0.5945</v>
      </c>
      <c r="AG11" s="40">
        <v>-0.2401</v>
      </c>
      <c r="AH11" s="40">
        <v>1</v>
      </c>
      <c r="AI11" s="40" t="s">
        <v>221</v>
      </c>
      <c r="AJ11" s="40" t="s">
        <v>131</v>
      </c>
      <c r="AK11" s="40" t="s">
        <v>221</v>
      </c>
      <c r="AL11" s="40" t="s">
        <v>221</v>
      </c>
    </row>
    <row r="12" spans="1:38" ht="12.75">
      <c r="A12" s="40" t="s">
        <v>8</v>
      </c>
      <c r="B12" s="40">
        <v>10</v>
      </c>
      <c r="C12" s="40">
        <v>969</v>
      </c>
      <c r="D12" s="40">
        <v>0.010022963</v>
      </c>
      <c r="E12" s="40">
        <v>0.005364839</v>
      </c>
      <c r="F12" s="40">
        <v>0.018725591</v>
      </c>
      <c r="G12" s="40">
        <v>0.681359052</v>
      </c>
      <c r="H12" s="40">
        <v>0.010319917</v>
      </c>
      <c r="I12" s="40">
        <v>0.003246562</v>
      </c>
      <c r="J12" s="40">
        <v>0.1309</v>
      </c>
      <c r="K12" s="40">
        <v>-0.4941</v>
      </c>
      <c r="L12" s="40">
        <v>0.756</v>
      </c>
      <c r="M12" s="40">
        <v>1.139898335</v>
      </c>
      <c r="N12" s="40">
        <v>0.610136074</v>
      </c>
      <c r="O12" s="40">
        <v>2.129636763</v>
      </c>
      <c r="P12" s="40">
        <v>8</v>
      </c>
      <c r="Q12" s="40">
        <v>977</v>
      </c>
      <c r="R12" s="40">
        <v>0.007978678</v>
      </c>
      <c r="S12" s="40">
        <v>0.003972258</v>
      </c>
      <c r="T12" s="40">
        <v>0.016025974</v>
      </c>
      <c r="U12" s="40">
        <v>0.846691328</v>
      </c>
      <c r="V12" s="40">
        <v>0.008188332</v>
      </c>
      <c r="W12" s="40">
        <v>0.002883135</v>
      </c>
      <c r="X12" s="40">
        <v>-0.0688</v>
      </c>
      <c r="Y12" s="40">
        <v>-0.7662</v>
      </c>
      <c r="Z12" s="40">
        <v>0.6286</v>
      </c>
      <c r="AA12" s="40">
        <v>0.93351414</v>
      </c>
      <c r="AB12" s="40">
        <v>0.464758577</v>
      </c>
      <c r="AC12" s="40">
        <v>1.875056629</v>
      </c>
      <c r="AD12" s="40">
        <v>0.632002117</v>
      </c>
      <c r="AE12" s="40">
        <v>0.2281</v>
      </c>
      <c r="AF12" s="40">
        <v>-0.7054</v>
      </c>
      <c r="AG12" s="40">
        <v>1.1616</v>
      </c>
      <c r="AH12" s="40" t="s">
        <v>221</v>
      </c>
      <c r="AI12" s="40" t="s">
        <v>221</v>
      </c>
      <c r="AJ12" s="40" t="s">
        <v>221</v>
      </c>
      <c r="AK12" s="40" t="s">
        <v>221</v>
      </c>
      <c r="AL12" s="40" t="s">
        <v>221</v>
      </c>
    </row>
    <row r="13" spans="1:38" ht="12.75">
      <c r="A13" s="40" t="s">
        <v>5</v>
      </c>
      <c r="B13" s="40">
        <v>116</v>
      </c>
      <c r="C13" s="40">
        <v>22672</v>
      </c>
      <c r="D13" s="40">
        <v>0.004959976</v>
      </c>
      <c r="E13" s="40">
        <v>0.004071701</v>
      </c>
      <c r="F13" s="40">
        <v>0.006042035</v>
      </c>
      <c r="G13" s="46">
        <v>1.3E-08</v>
      </c>
      <c r="H13" s="40">
        <v>0.005116443</v>
      </c>
      <c r="I13" s="40">
        <v>0.000473833</v>
      </c>
      <c r="J13" s="40">
        <v>-0.5725</v>
      </c>
      <c r="K13" s="40">
        <v>-0.7699</v>
      </c>
      <c r="L13" s="40">
        <v>-0.3752</v>
      </c>
      <c r="M13" s="40">
        <v>0.564091492</v>
      </c>
      <c r="N13" s="40">
        <v>0.463069195</v>
      </c>
      <c r="O13" s="40">
        <v>0.687152621</v>
      </c>
      <c r="P13" s="40">
        <v>113</v>
      </c>
      <c r="Q13" s="40">
        <v>22539</v>
      </c>
      <c r="R13" s="40">
        <v>0.004874751</v>
      </c>
      <c r="S13" s="40">
        <v>0.003994275</v>
      </c>
      <c r="T13" s="40">
        <v>0.005949314</v>
      </c>
      <c r="U13" s="46">
        <v>3.3E-08</v>
      </c>
      <c r="V13" s="40">
        <v>0.005013532</v>
      </c>
      <c r="W13" s="40">
        <v>0.00047045</v>
      </c>
      <c r="X13" s="40">
        <v>-0.5615</v>
      </c>
      <c r="Y13" s="40">
        <v>-0.7607</v>
      </c>
      <c r="Z13" s="40">
        <v>-0.3623</v>
      </c>
      <c r="AA13" s="40">
        <v>0.570351224</v>
      </c>
      <c r="AB13" s="40">
        <v>0.467334564</v>
      </c>
      <c r="AC13" s="40">
        <v>0.69607631</v>
      </c>
      <c r="AD13" s="40">
        <v>0.900017442</v>
      </c>
      <c r="AE13" s="40">
        <v>0.0173</v>
      </c>
      <c r="AF13" s="40">
        <v>-0.253</v>
      </c>
      <c r="AG13" s="40">
        <v>0.2877</v>
      </c>
      <c r="AH13" s="40">
        <v>1</v>
      </c>
      <c r="AI13" s="40">
        <v>2</v>
      </c>
      <c r="AJ13" s="40" t="s">
        <v>221</v>
      </c>
      <c r="AK13" s="40" t="s">
        <v>221</v>
      </c>
      <c r="AL13" s="40" t="s">
        <v>221</v>
      </c>
    </row>
    <row r="14" spans="1:38" ht="12.75">
      <c r="A14" s="40" t="s">
        <v>7</v>
      </c>
      <c r="B14" s="40">
        <v>172</v>
      </c>
      <c r="C14" s="40">
        <v>36188</v>
      </c>
      <c r="D14" s="40">
        <v>0.004487232</v>
      </c>
      <c r="E14" s="40">
        <v>0.003787858</v>
      </c>
      <c r="F14" s="40">
        <v>0.005315735</v>
      </c>
      <c r="G14" s="46">
        <v>7.16E-15</v>
      </c>
      <c r="H14" s="40">
        <v>0.004752957</v>
      </c>
      <c r="I14" s="40">
        <v>0.000361547</v>
      </c>
      <c r="J14" s="40">
        <v>-0.6727</v>
      </c>
      <c r="K14" s="40">
        <v>-0.8421</v>
      </c>
      <c r="L14" s="40">
        <v>-0.5033</v>
      </c>
      <c r="M14" s="40">
        <v>0.51032695</v>
      </c>
      <c r="N14" s="40">
        <v>0.430788056</v>
      </c>
      <c r="O14" s="40">
        <v>0.60455157</v>
      </c>
      <c r="P14" s="40">
        <v>227</v>
      </c>
      <c r="Q14" s="40">
        <v>37210</v>
      </c>
      <c r="R14" s="40">
        <v>0.005702672</v>
      </c>
      <c r="S14" s="40">
        <v>0.004898167</v>
      </c>
      <c r="T14" s="40">
        <v>0.006639313</v>
      </c>
      <c r="U14" s="46">
        <v>1.84E-07</v>
      </c>
      <c r="V14" s="40">
        <v>0.006100511</v>
      </c>
      <c r="W14" s="40">
        <v>0.000403668</v>
      </c>
      <c r="X14" s="40">
        <v>-0.4046</v>
      </c>
      <c r="Y14" s="40">
        <v>-0.5567</v>
      </c>
      <c r="Z14" s="40">
        <v>-0.2526</v>
      </c>
      <c r="AA14" s="40">
        <v>0.667218862</v>
      </c>
      <c r="AB14" s="40">
        <v>0.573090979</v>
      </c>
      <c r="AC14" s="40">
        <v>0.776806871</v>
      </c>
      <c r="AD14" s="40">
        <v>0.028785451</v>
      </c>
      <c r="AE14" s="40">
        <v>-0.2397</v>
      </c>
      <c r="AF14" s="40">
        <v>-0.4546</v>
      </c>
      <c r="AG14" s="40">
        <v>-0.0248</v>
      </c>
      <c r="AH14" s="40">
        <v>1</v>
      </c>
      <c r="AI14" s="40">
        <v>2</v>
      </c>
      <c r="AJ14" s="40" t="s">
        <v>131</v>
      </c>
      <c r="AK14" s="40" t="s">
        <v>221</v>
      </c>
      <c r="AL14" s="40" t="s">
        <v>221</v>
      </c>
    </row>
    <row r="15" spans="1:38" ht="12.75">
      <c r="A15" s="40" t="s">
        <v>14</v>
      </c>
      <c r="B15" s="40">
        <v>969</v>
      </c>
      <c r="C15" s="40">
        <v>198613</v>
      </c>
      <c r="D15" s="40">
        <v>0.005060833</v>
      </c>
      <c r="E15" s="40">
        <v>0.004593068</v>
      </c>
      <c r="F15" s="40">
        <v>0.005576235</v>
      </c>
      <c r="G15" s="46">
        <v>6.13E-29</v>
      </c>
      <c r="H15" s="40">
        <v>0.004878835</v>
      </c>
      <c r="I15" s="40">
        <v>0.000156348</v>
      </c>
      <c r="J15" s="40">
        <v>-0.5524</v>
      </c>
      <c r="K15" s="40">
        <v>-0.6494</v>
      </c>
      <c r="L15" s="40">
        <v>-0.4554</v>
      </c>
      <c r="M15" s="40">
        <v>0.575561838</v>
      </c>
      <c r="N15" s="40">
        <v>0.522363585</v>
      </c>
      <c r="O15" s="40">
        <v>0.634177877</v>
      </c>
      <c r="P15" s="40">
        <v>1063</v>
      </c>
      <c r="Q15" s="40">
        <v>206216</v>
      </c>
      <c r="R15" s="40">
        <v>0.005306724</v>
      </c>
      <c r="S15" s="40">
        <v>0.00482633</v>
      </c>
      <c r="T15" s="40">
        <v>0.005834936</v>
      </c>
      <c r="U15" s="46">
        <v>6.57E-23</v>
      </c>
      <c r="V15" s="40">
        <v>0.005154789</v>
      </c>
      <c r="W15" s="40">
        <v>0.000157697</v>
      </c>
      <c r="X15" s="40">
        <v>-0.4771</v>
      </c>
      <c r="Y15" s="40">
        <v>-0.572</v>
      </c>
      <c r="Z15" s="40">
        <v>-0.3822</v>
      </c>
      <c r="AA15" s="40">
        <v>0.620594641</v>
      </c>
      <c r="AB15" s="40">
        <v>0.564414906</v>
      </c>
      <c r="AC15" s="40">
        <v>0.682366296</v>
      </c>
      <c r="AD15" s="40">
        <v>0.411401914</v>
      </c>
      <c r="AE15" s="40">
        <v>-0.0474</v>
      </c>
      <c r="AF15" s="40">
        <v>-0.1606</v>
      </c>
      <c r="AG15" s="40">
        <v>0.0658</v>
      </c>
      <c r="AH15" s="40">
        <v>1</v>
      </c>
      <c r="AI15" s="40">
        <v>2</v>
      </c>
      <c r="AJ15" s="40" t="s">
        <v>221</v>
      </c>
      <c r="AK15" s="40" t="s">
        <v>221</v>
      </c>
      <c r="AL15" s="40" t="s">
        <v>221</v>
      </c>
    </row>
    <row r="16" spans="1:38" ht="12.75">
      <c r="A16" s="40" t="s">
        <v>12</v>
      </c>
      <c r="B16" s="40">
        <v>796</v>
      </c>
      <c r="C16" s="40">
        <v>143106</v>
      </c>
      <c r="D16" s="40">
        <v>0.005505286</v>
      </c>
      <c r="E16" s="40">
        <v>0.004975082</v>
      </c>
      <c r="F16" s="40">
        <v>0.006091994</v>
      </c>
      <c r="G16" s="46">
        <v>1.28E-19</v>
      </c>
      <c r="H16" s="40">
        <v>0.005562311</v>
      </c>
      <c r="I16" s="40">
        <v>0.000196602</v>
      </c>
      <c r="J16" s="40">
        <v>-0.4682</v>
      </c>
      <c r="K16" s="40">
        <v>-0.5695</v>
      </c>
      <c r="L16" s="40">
        <v>-0.367</v>
      </c>
      <c r="M16" s="40">
        <v>0.626108847</v>
      </c>
      <c r="N16" s="40">
        <v>0.565809523</v>
      </c>
      <c r="O16" s="40">
        <v>0.692834377</v>
      </c>
      <c r="P16" s="40">
        <v>876</v>
      </c>
      <c r="Q16" s="40">
        <v>145702</v>
      </c>
      <c r="R16" s="40">
        <v>0.006013509</v>
      </c>
      <c r="S16" s="40">
        <v>0.005448325</v>
      </c>
      <c r="T16" s="40">
        <v>0.006637323</v>
      </c>
      <c r="U16" s="46">
        <v>2.73E-12</v>
      </c>
      <c r="V16" s="40">
        <v>0.006012272</v>
      </c>
      <c r="W16" s="40">
        <v>0.000202524</v>
      </c>
      <c r="X16" s="40">
        <v>-0.352</v>
      </c>
      <c r="Y16" s="40">
        <v>-0.4507</v>
      </c>
      <c r="Z16" s="40">
        <v>-0.2533</v>
      </c>
      <c r="AA16" s="40">
        <v>0.703249497</v>
      </c>
      <c r="AB16" s="40">
        <v>0.637154059</v>
      </c>
      <c r="AC16" s="40">
        <v>0.776201372</v>
      </c>
      <c r="AD16" s="40">
        <v>0.148941224</v>
      </c>
      <c r="AE16" s="40">
        <v>-0.0883</v>
      </c>
      <c r="AF16" s="40">
        <v>-0.2082</v>
      </c>
      <c r="AG16" s="40">
        <v>0.0316</v>
      </c>
      <c r="AH16" s="40">
        <v>1</v>
      </c>
      <c r="AI16" s="40">
        <v>2</v>
      </c>
      <c r="AJ16" s="40" t="s">
        <v>221</v>
      </c>
      <c r="AK16" s="40" t="s">
        <v>221</v>
      </c>
      <c r="AL16" s="40" t="s">
        <v>221</v>
      </c>
    </row>
    <row r="17" spans="1:38" ht="12.75">
      <c r="A17" s="40" t="s">
        <v>13</v>
      </c>
      <c r="B17" s="40">
        <v>298</v>
      </c>
      <c r="C17" s="40">
        <v>59829</v>
      </c>
      <c r="D17" s="40">
        <v>0.004834683</v>
      </c>
      <c r="E17" s="40">
        <v>0.00420639</v>
      </c>
      <c r="F17" s="40">
        <v>0.005556822</v>
      </c>
      <c r="G17" s="46">
        <v>3.73E-17</v>
      </c>
      <c r="H17" s="40">
        <v>0.004980862</v>
      </c>
      <c r="I17" s="40">
        <v>0.000287814</v>
      </c>
      <c r="J17" s="40">
        <v>-0.5981</v>
      </c>
      <c r="K17" s="40">
        <v>-0.7373</v>
      </c>
      <c r="L17" s="40">
        <v>-0.4589</v>
      </c>
      <c r="M17" s="40">
        <v>0.549842117</v>
      </c>
      <c r="N17" s="40">
        <v>0.478387171</v>
      </c>
      <c r="O17" s="40">
        <v>0.631970028</v>
      </c>
      <c r="P17" s="40">
        <v>348</v>
      </c>
      <c r="Q17" s="40">
        <v>60726</v>
      </c>
      <c r="R17" s="40">
        <v>0.005498427</v>
      </c>
      <c r="S17" s="40">
        <v>0.004819919</v>
      </c>
      <c r="T17" s="40">
        <v>0.006272451</v>
      </c>
      <c r="U17" s="46">
        <v>4.98E-11</v>
      </c>
      <c r="V17" s="40">
        <v>0.005730659</v>
      </c>
      <c r="W17" s="40">
        <v>0.000306314</v>
      </c>
      <c r="X17" s="40">
        <v>-0.4416</v>
      </c>
      <c r="Y17" s="40">
        <v>-0.5733</v>
      </c>
      <c r="Z17" s="40">
        <v>-0.3099</v>
      </c>
      <c r="AA17" s="40">
        <v>0.643013339</v>
      </c>
      <c r="AB17" s="40">
        <v>0.563665205</v>
      </c>
      <c r="AC17" s="40">
        <v>0.733531447</v>
      </c>
      <c r="AD17" s="40">
        <v>0.150792008</v>
      </c>
      <c r="AE17" s="40">
        <v>-0.1286</v>
      </c>
      <c r="AF17" s="40">
        <v>-0.3041</v>
      </c>
      <c r="AG17" s="40">
        <v>0.0468</v>
      </c>
      <c r="AH17" s="40">
        <v>1</v>
      </c>
      <c r="AI17" s="40">
        <v>2</v>
      </c>
      <c r="AJ17" s="40" t="s">
        <v>221</v>
      </c>
      <c r="AK17" s="40" t="s">
        <v>221</v>
      </c>
      <c r="AL17" s="40" t="s">
        <v>221</v>
      </c>
    </row>
    <row r="18" spans="1:38" ht="12.75">
      <c r="A18" s="40" t="s">
        <v>15</v>
      </c>
      <c r="B18" s="40">
        <v>9240</v>
      </c>
      <c r="C18" s="40">
        <v>1050853</v>
      </c>
      <c r="D18" s="40">
        <v>0.008792857</v>
      </c>
      <c r="E18" s="40" t="s">
        <v>221</v>
      </c>
      <c r="F18" s="40" t="s">
        <v>221</v>
      </c>
      <c r="G18" s="40" t="s">
        <v>221</v>
      </c>
      <c r="H18" s="40">
        <v>0.008792857</v>
      </c>
      <c r="I18" s="46">
        <v>9.10702E-05</v>
      </c>
      <c r="J18" s="40" t="s">
        <v>221</v>
      </c>
      <c r="K18" s="40" t="s">
        <v>221</v>
      </c>
      <c r="L18" s="40" t="s">
        <v>221</v>
      </c>
      <c r="M18" s="40" t="s">
        <v>221</v>
      </c>
      <c r="N18" s="40" t="s">
        <v>221</v>
      </c>
      <c r="O18" s="40" t="s">
        <v>221</v>
      </c>
      <c r="P18" s="40">
        <v>9355</v>
      </c>
      <c r="Q18" s="40">
        <v>1084188</v>
      </c>
      <c r="R18" s="40">
        <v>0.008546928</v>
      </c>
      <c r="S18" s="40" t="s">
        <v>221</v>
      </c>
      <c r="T18" s="40" t="s">
        <v>221</v>
      </c>
      <c r="U18" s="40" t="s">
        <v>221</v>
      </c>
      <c r="V18" s="40">
        <v>0.008628577</v>
      </c>
      <c r="W18" s="46">
        <v>8.88251E-05</v>
      </c>
      <c r="X18" s="40" t="s">
        <v>221</v>
      </c>
      <c r="Y18" s="40" t="s">
        <v>221</v>
      </c>
      <c r="Z18" s="40" t="s">
        <v>221</v>
      </c>
      <c r="AA18" s="40" t="s">
        <v>221</v>
      </c>
      <c r="AB18" s="40" t="s">
        <v>221</v>
      </c>
      <c r="AC18" s="40" t="s">
        <v>221</v>
      </c>
      <c r="AD18" s="40">
        <v>0.446813376</v>
      </c>
      <c r="AE18" s="40">
        <v>0.0284</v>
      </c>
      <c r="AF18" s="40">
        <v>-0.0447</v>
      </c>
      <c r="AG18" s="40">
        <v>0.1015</v>
      </c>
      <c r="AH18" s="40" t="s">
        <v>221</v>
      </c>
      <c r="AI18" s="40" t="s">
        <v>221</v>
      </c>
      <c r="AJ18" s="40" t="s">
        <v>221</v>
      </c>
      <c r="AK18" s="40" t="s">
        <v>221</v>
      </c>
      <c r="AL18" s="40" t="s">
        <v>221</v>
      </c>
    </row>
    <row r="19" spans="1:38" ht="12.75">
      <c r="A19" s="40" t="s">
        <v>190</v>
      </c>
      <c r="B19" s="40">
        <v>236</v>
      </c>
      <c r="C19" s="40">
        <v>4139</v>
      </c>
      <c r="D19" s="40">
        <v>0.060770517</v>
      </c>
      <c r="E19" s="40">
        <v>0.052482014</v>
      </c>
      <c r="F19" s="40">
        <v>0.070368026</v>
      </c>
      <c r="G19" s="46">
        <v>3.2E-147</v>
      </c>
      <c r="H19" s="40">
        <v>0.057018604</v>
      </c>
      <c r="I19" s="40">
        <v>0.003604227</v>
      </c>
      <c r="J19" s="40">
        <v>1.9332</v>
      </c>
      <c r="K19" s="40">
        <v>1.7865</v>
      </c>
      <c r="L19" s="40">
        <v>2.0798</v>
      </c>
      <c r="M19" s="40">
        <v>6.911350614</v>
      </c>
      <c r="N19" s="40">
        <v>5.968710133</v>
      </c>
      <c r="O19" s="40">
        <v>8.002862636</v>
      </c>
      <c r="P19" s="40">
        <v>219</v>
      </c>
      <c r="Q19" s="40">
        <v>3957</v>
      </c>
      <c r="R19" s="40">
        <v>0.059169869</v>
      </c>
      <c r="S19" s="40">
        <v>0.050870936</v>
      </c>
      <c r="T19" s="40">
        <v>0.068822666</v>
      </c>
      <c r="U19" s="46">
        <v>5.79E-139</v>
      </c>
      <c r="V19" s="40">
        <v>0.055344958</v>
      </c>
      <c r="W19" s="40">
        <v>0.003634901</v>
      </c>
      <c r="X19" s="40">
        <v>1.9348</v>
      </c>
      <c r="Y19" s="40">
        <v>1.7837</v>
      </c>
      <c r="Z19" s="40">
        <v>2.086</v>
      </c>
      <c r="AA19" s="40">
        <v>6.92293985</v>
      </c>
      <c r="AB19" s="40">
        <v>5.951955482</v>
      </c>
      <c r="AC19" s="40">
        <v>8.052327727</v>
      </c>
      <c r="AD19" s="40">
        <v>0.790666426</v>
      </c>
      <c r="AE19" s="40">
        <v>0.0267</v>
      </c>
      <c r="AF19" s="40">
        <v>-0.1704</v>
      </c>
      <c r="AG19" s="40">
        <v>0.2238</v>
      </c>
      <c r="AH19" s="40">
        <v>1</v>
      </c>
      <c r="AI19" s="40">
        <v>2</v>
      </c>
      <c r="AJ19" s="40" t="s">
        <v>221</v>
      </c>
      <c r="AK19" s="40" t="s">
        <v>221</v>
      </c>
      <c r="AL19" s="40" t="s">
        <v>221</v>
      </c>
    </row>
    <row r="20" spans="1:38" ht="12.75">
      <c r="A20" s="40" t="s">
        <v>72</v>
      </c>
      <c r="B20" s="40">
        <v>434</v>
      </c>
      <c r="C20" s="40">
        <v>56973</v>
      </c>
      <c r="D20" s="40">
        <v>0.007391007</v>
      </c>
      <c r="E20" s="40">
        <v>0.006555997</v>
      </c>
      <c r="F20" s="40">
        <v>0.008332368</v>
      </c>
      <c r="G20" s="40">
        <v>0.004519818</v>
      </c>
      <c r="H20" s="40">
        <v>0.007617643</v>
      </c>
      <c r="I20" s="40">
        <v>0.000364263</v>
      </c>
      <c r="J20" s="40">
        <v>-0.1737</v>
      </c>
      <c r="K20" s="40">
        <v>-0.2936</v>
      </c>
      <c r="L20" s="40">
        <v>-0.0538</v>
      </c>
      <c r="M20" s="40">
        <v>0.840569444</v>
      </c>
      <c r="N20" s="40">
        <v>0.745604898</v>
      </c>
      <c r="O20" s="40">
        <v>0.947629224</v>
      </c>
      <c r="P20" s="40">
        <v>458</v>
      </c>
      <c r="Q20" s="40">
        <v>60769</v>
      </c>
      <c r="R20" s="40">
        <v>0.007337141</v>
      </c>
      <c r="S20" s="40">
        <v>0.006524987</v>
      </c>
      <c r="T20" s="40">
        <v>0.008250383</v>
      </c>
      <c r="U20" s="40">
        <v>0.010773964</v>
      </c>
      <c r="V20" s="40">
        <v>0.007536738</v>
      </c>
      <c r="W20" s="40">
        <v>0.000350839</v>
      </c>
      <c r="X20" s="40">
        <v>-0.1526</v>
      </c>
      <c r="Y20" s="40">
        <v>-0.2699</v>
      </c>
      <c r="Z20" s="40">
        <v>-0.0353</v>
      </c>
      <c r="AA20" s="40">
        <v>0.85845357</v>
      </c>
      <c r="AB20" s="40">
        <v>0.763430641</v>
      </c>
      <c r="AC20" s="40">
        <v>0.965303842</v>
      </c>
      <c r="AD20" s="40">
        <v>0.924135509</v>
      </c>
      <c r="AE20" s="40">
        <v>0.0073</v>
      </c>
      <c r="AF20" s="40">
        <v>-0.1432</v>
      </c>
      <c r="AG20" s="40">
        <v>0.1579</v>
      </c>
      <c r="AH20" s="40">
        <v>1</v>
      </c>
      <c r="AI20" s="40" t="s">
        <v>221</v>
      </c>
      <c r="AJ20" s="40" t="s">
        <v>221</v>
      </c>
      <c r="AK20" s="40" t="s">
        <v>221</v>
      </c>
      <c r="AL20" s="40" t="s">
        <v>221</v>
      </c>
    </row>
    <row r="21" spans="1:38" ht="12.75">
      <c r="A21" s="40" t="s">
        <v>71</v>
      </c>
      <c r="B21" s="40">
        <v>356</v>
      </c>
      <c r="C21" s="40">
        <v>34126</v>
      </c>
      <c r="D21" s="40">
        <v>0.010335344</v>
      </c>
      <c r="E21" s="40">
        <v>0.009100587</v>
      </c>
      <c r="F21" s="40">
        <v>0.011737631</v>
      </c>
      <c r="G21" s="40">
        <v>0.012778677</v>
      </c>
      <c r="H21" s="40">
        <v>0.010431929</v>
      </c>
      <c r="I21" s="40">
        <v>0.00055</v>
      </c>
      <c r="J21" s="40">
        <v>0.1616</v>
      </c>
      <c r="K21" s="40">
        <v>0.0344</v>
      </c>
      <c r="L21" s="40">
        <v>0.2889</v>
      </c>
      <c r="M21" s="40">
        <v>1.175425038</v>
      </c>
      <c r="N21" s="40">
        <v>1.034997761</v>
      </c>
      <c r="O21" s="40">
        <v>1.334905323</v>
      </c>
      <c r="P21" s="40">
        <v>256</v>
      </c>
      <c r="Q21" s="40">
        <v>35667</v>
      </c>
      <c r="R21" s="40">
        <v>0.007146769</v>
      </c>
      <c r="S21" s="40">
        <v>0.006198442</v>
      </c>
      <c r="T21" s="40">
        <v>0.008240184</v>
      </c>
      <c r="U21" s="40">
        <v>0.013772114</v>
      </c>
      <c r="V21" s="40">
        <v>0.007177503</v>
      </c>
      <c r="W21" s="40">
        <v>0.000446981</v>
      </c>
      <c r="X21" s="40">
        <v>-0.1789</v>
      </c>
      <c r="Y21" s="40">
        <v>-0.3213</v>
      </c>
      <c r="Z21" s="40">
        <v>-0.0365</v>
      </c>
      <c r="AA21" s="40">
        <v>0.836179794</v>
      </c>
      <c r="AB21" s="40">
        <v>0.725224503</v>
      </c>
      <c r="AC21" s="40">
        <v>0.964110623</v>
      </c>
      <c r="AD21" s="46">
        <v>4.05804E-05</v>
      </c>
      <c r="AE21" s="40">
        <v>0.3689</v>
      </c>
      <c r="AF21" s="40">
        <v>0.1927</v>
      </c>
      <c r="AG21" s="40">
        <v>0.5451</v>
      </c>
      <c r="AH21" s="40" t="s">
        <v>221</v>
      </c>
      <c r="AI21" s="40" t="s">
        <v>221</v>
      </c>
      <c r="AJ21" s="40" t="s">
        <v>131</v>
      </c>
      <c r="AK21" s="40" t="s">
        <v>221</v>
      </c>
      <c r="AL21" s="40" t="s">
        <v>221</v>
      </c>
    </row>
    <row r="22" spans="1:38" ht="12.75">
      <c r="A22" s="40" t="s">
        <v>74</v>
      </c>
      <c r="B22" s="40">
        <v>438</v>
      </c>
      <c r="C22" s="40">
        <v>42524</v>
      </c>
      <c r="D22" s="40">
        <v>0.010097314</v>
      </c>
      <c r="E22" s="40">
        <v>0.008967248</v>
      </c>
      <c r="F22" s="40">
        <v>0.011369792</v>
      </c>
      <c r="G22" s="40">
        <v>0.022355684</v>
      </c>
      <c r="H22" s="40">
        <v>0.010300066</v>
      </c>
      <c r="I22" s="40">
        <v>0.000489615</v>
      </c>
      <c r="J22" s="40">
        <v>0.1383</v>
      </c>
      <c r="K22" s="40">
        <v>0.0196</v>
      </c>
      <c r="L22" s="40">
        <v>0.257</v>
      </c>
      <c r="M22" s="40">
        <v>1.148354159</v>
      </c>
      <c r="N22" s="40">
        <v>1.019833274</v>
      </c>
      <c r="O22" s="40">
        <v>1.293071433</v>
      </c>
      <c r="P22" s="40">
        <v>407</v>
      </c>
      <c r="Q22" s="40">
        <v>45350</v>
      </c>
      <c r="R22" s="40">
        <v>0.008726747</v>
      </c>
      <c r="S22" s="40">
        <v>0.007730544</v>
      </c>
      <c r="T22" s="40">
        <v>0.009851326</v>
      </c>
      <c r="U22" s="40">
        <v>0.736372552</v>
      </c>
      <c r="V22" s="40">
        <v>0.008974642</v>
      </c>
      <c r="W22" s="40">
        <v>0.000442856</v>
      </c>
      <c r="X22" s="40">
        <v>0.0208</v>
      </c>
      <c r="Y22" s="40">
        <v>-0.1004</v>
      </c>
      <c r="Z22" s="40">
        <v>0.142</v>
      </c>
      <c r="AA22" s="40">
        <v>1.021038956</v>
      </c>
      <c r="AB22" s="40">
        <v>0.904482159</v>
      </c>
      <c r="AC22" s="40">
        <v>1.152615934</v>
      </c>
      <c r="AD22" s="40">
        <v>0.06128276</v>
      </c>
      <c r="AE22" s="40">
        <v>0.1459</v>
      </c>
      <c r="AF22" s="40">
        <v>-0.0069</v>
      </c>
      <c r="AG22" s="40">
        <v>0.2987</v>
      </c>
      <c r="AH22" s="40" t="s">
        <v>221</v>
      </c>
      <c r="AI22" s="40" t="s">
        <v>221</v>
      </c>
      <c r="AJ22" s="40" t="s">
        <v>221</v>
      </c>
      <c r="AK22" s="40" t="s">
        <v>221</v>
      </c>
      <c r="AL22" s="40" t="s">
        <v>221</v>
      </c>
    </row>
    <row r="23" spans="1:38" ht="12.75">
      <c r="A23" s="40" t="s">
        <v>73</v>
      </c>
      <c r="B23" s="40">
        <v>464</v>
      </c>
      <c r="C23" s="40">
        <v>55567</v>
      </c>
      <c r="D23" s="40">
        <v>0.008138834</v>
      </c>
      <c r="E23" s="40">
        <v>0.007239743</v>
      </c>
      <c r="F23" s="40">
        <v>0.009149581</v>
      </c>
      <c r="G23" s="40">
        <v>0.195624429</v>
      </c>
      <c r="H23" s="40">
        <v>0.00835028</v>
      </c>
      <c r="I23" s="40">
        <v>0.00038603</v>
      </c>
      <c r="J23" s="40">
        <v>-0.0773</v>
      </c>
      <c r="K23" s="40">
        <v>-0.1944</v>
      </c>
      <c r="L23" s="40">
        <v>0.0398</v>
      </c>
      <c r="M23" s="40">
        <v>0.925618799</v>
      </c>
      <c r="N23" s="40">
        <v>0.823366383</v>
      </c>
      <c r="O23" s="40">
        <v>1.040569761</v>
      </c>
      <c r="P23" s="40">
        <v>487</v>
      </c>
      <c r="Q23" s="40">
        <v>57358</v>
      </c>
      <c r="R23" s="40">
        <v>0.008273438</v>
      </c>
      <c r="S23" s="40">
        <v>0.007376106</v>
      </c>
      <c r="T23" s="40">
        <v>0.009279935</v>
      </c>
      <c r="U23" s="40">
        <v>0.578745516</v>
      </c>
      <c r="V23" s="40">
        <v>0.008490533</v>
      </c>
      <c r="W23" s="40">
        <v>0.000383106</v>
      </c>
      <c r="X23" s="40">
        <v>-0.0325</v>
      </c>
      <c r="Y23" s="40">
        <v>-0.1473</v>
      </c>
      <c r="Z23" s="40">
        <v>0.0823</v>
      </c>
      <c r="AA23" s="40">
        <v>0.968001399</v>
      </c>
      <c r="AB23" s="40">
        <v>0.863012503</v>
      </c>
      <c r="AC23" s="40">
        <v>1.085762612</v>
      </c>
      <c r="AD23" s="40">
        <v>0.826213258</v>
      </c>
      <c r="AE23" s="40">
        <v>-0.0164</v>
      </c>
      <c r="AF23" s="40">
        <v>-0.1628</v>
      </c>
      <c r="AG23" s="40">
        <v>0.13</v>
      </c>
      <c r="AH23" s="40" t="s">
        <v>221</v>
      </c>
      <c r="AI23" s="40" t="s">
        <v>221</v>
      </c>
      <c r="AJ23" s="40" t="s">
        <v>221</v>
      </c>
      <c r="AK23" s="40" t="s">
        <v>221</v>
      </c>
      <c r="AL23" s="40" t="s">
        <v>221</v>
      </c>
    </row>
    <row r="24" spans="1:38" ht="12.75">
      <c r="A24" s="40" t="s">
        <v>75</v>
      </c>
      <c r="B24" s="40">
        <v>249</v>
      </c>
      <c r="C24" s="40">
        <v>30461</v>
      </c>
      <c r="D24" s="40">
        <v>0.007894085</v>
      </c>
      <c r="E24" s="40">
        <v>0.006827811</v>
      </c>
      <c r="F24" s="40">
        <v>0.009126876</v>
      </c>
      <c r="G24" s="40">
        <v>0.145287502</v>
      </c>
      <c r="H24" s="40">
        <v>0.008174387</v>
      </c>
      <c r="I24" s="40">
        <v>0.000515909</v>
      </c>
      <c r="J24" s="40">
        <v>-0.1078</v>
      </c>
      <c r="K24" s="40">
        <v>-0.2529</v>
      </c>
      <c r="L24" s="40">
        <v>0.0373</v>
      </c>
      <c r="M24" s="40">
        <v>0.897783892</v>
      </c>
      <c r="N24" s="40">
        <v>0.776517917</v>
      </c>
      <c r="O24" s="40">
        <v>1.037987532</v>
      </c>
      <c r="P24" s="40">
        <v>220</v>
      </c>
      <c r="Q24" s="40">
        <v>30574</v>
      </c>
      <c r="R24" s="40">
        <v>0.00703069</v>
      </c>
      <c r="S24" s="40">
        <v>0.00604253</v>
      </c>
      <c r="T24" s="40">
        <v>0.008180448</v>
      </c>
      <c r="U24" s="40">
        <v>0.011501738</v>
      </c>
      <c r="V24" s="40">
        <v>0.007195656</v>
      </c>
      <c r="W24" s="40">
        <v>0.000483383</v>
      </c>
      <c r="X24" s="40">
        <v>-0.1953</v>
      </c>
      <c r="Y24" s="40">
        <v>-0.3467</v>
      </c>
      <c r="Z24" s="40">
        <v>-0.0438</v>
      </c>
      <c r="AA24" s="40">
        <v>0.822598454</v>
      </c>
      <c r="AB24" s="40">
        <v>0.706982669</v>
      </c>
      <c r="AC24" s="40">
        <v>0.957121363</v>
      </c>
      <c r="AD24" s="40">
        <v>0.24730629</v>
      </c>
      <c r="AE24" s="40">
        <v>0.1158</v>
      </c>
      <c r="AF24" s="40">
        <v>-0.0804</v>
      </c>
      <c r="AG24" s="40">
        <v>0.3121</v>
      </c>
      <c r="AH24" s="40" t="s">
        <v>221</v>
      </c>
      <c r="AI24" s="40" t="s">
        <v>221</v>
      </c>
      <c r="AJ24" s="40" t="s">
        <v>221</v>
      </c>
      <c r="AK24" s="40" t="s">
        <v>221</v>
      </c>
      <c r="AL24" s="40" t="s">
        <v>221</v>
      </c>
    </row>
    <row r="25" spans="1:38" ht="12.75">
      <c r="A25" s="40" t="s">
        <v>81</v>
      </c>
      <c r="B25" s="40">
        <v>879</v>
      </c>
      <c r="C25" s="40">
        <v>55195</v>
      </c>
      <c r="D25" s="40">
        <v>0.01525149</v>
      </c>
      <c r="E25" s="40">
        <v>0.013830285</v>
      </c>
      <c r="F25" s="40">
        <v>0.016818738</v>
      </c>
      <c r="G25" s="46">
        <v>2.58E-28</v>
      </c>
      <c r="H25" s="40">
        <v>0.015925356</v>
      </c>
      <c r="I25" s="40">
        <v>0.000532855</v>
      </c>
      <c r="J25" s="40">
        <v>0.5507</v>
      </c>
      <c r="K25" s="40">
        <v>0.4529</v>
      </c>
      <c r="L25" s="40">
        <v>0.6486</v>
      </c>
      <c r="M25" s="40">
        <v>1.734531773</v>
      </c>
      <c r="N25" s="40">
        <v>1.572900048</v>
      </c>
      <c r="O25" s="40">
        <v>1.912772827</v>
      </c>
      <c r="P25" s="40">
        <v>948</v>
      </c>
      <c r="Q25" s="40">
        <v>55124</v>
      </c>
      <c r="R25" s="40">
        <v>0.016587587</v>
      </c>
      <c r="S25" s="40">
        <v>0.015071099</v>
      </c>
      <c r="T25" s="40">
        <v>0.018256666</v>
      </c>
      <c r="U25" s="46">
        <v>7.38E-42</v>
      </c>
      <c r="V25" s="40">
        <v>0.017197591</v>
      </c>
      <c r="W25" s="40">
        <v>0.000553728</v>
      </c>
      <c r="X25" s="40">
        <v>0.6631</v>
      </c>
      <c r="Y25" s="40">
        <v>0.5672</v>
      </c>
      <c r="Z25" s="40">
        <v>0.759</v>
      </c>
      <c r="AA25" s="40">
        <v>1.940765877</v>
      </c>
      <c r="AB25" s="40">
        <v>1.763335167</v>
      </c>
      <c r="AC25" s="40">
        <v>2.136050059</v>
      </c>
      <c r="AD25" s="40">
        <v>0.154065813</v>
      </c>
      <c r="AE25" s="40">
        <v>-0.084</v>
      </c>
      <c r="AF25" s="40">
        <v>-0.1995</v>
      </c>
      <c r="AG25" s="40">
        <v>0.0315</v>
      </c>
      <c r="AH25" s="40">
        <v>1</v>
      </c>
      <c r="AI25" s="40">
        <v>2</v>
      </c>
      <c r="AJ25" s="40" t="s">
        <v>221</v>
      </c>
      <c r="AK25" s="40" t="s">
        <v>221</v>
      </c>
      <c r="AL25" s="40" t="s">
        <v>221</v>
      </c>
    </row>
    <row r="26" spans="1:38" ht="12.75">
      <c r="A26" s="40" t="s">
        <v>76</v>
      </c>
      <c r="B26" s="40">
        <v>856</v>
      </c>
      <c r="C26" s="40">
        <v>83994</v>
      </c>
      <c r="D26" s="40">
        <v>0.0100928</v>
      </c>
      <c r="E26" s="40">
        <v>0.009143244</v>
      </c>
      <c r="F26" s="40">
        <v>0.011140969</v>
      </c>
      <c r="G26" s="40">
        <v>0.006236538</v>
      </c>
      <c r="H26" s="40">
        <v>0.010191204</v>
      </c>
      <c r="I26" s="40">
        <v>0.000346549</v>
      </c>
      <c r="J26" s="40">
        <v>0.1379</v>
      </c>
      <c r="K26" s="40">
        <v>0.0391</v>
      </c>
      <c r="L26" s="40">
        <v>0.2367</v>
      </c>
      <c r="M26" s="40">
        <v>1.147840764</v>
      </c>
      <c r="N26" s="40">
        <v>1.03984908</v>
      </c>
      <c r="O26" s="40">
        <v>1.267047734</v>
      </c>
      <c r="P26" s="40">
        <v>773</v>
      </c>
      <c r="Q26" s="40">
        <v>87850</v>
      </c>
      <c r="R26" s="40">
        <v>0.008577267</v>
      </c>
      <c r="S26" s="40">
        <v>0.007754854</v>
      </c>
      <c r="T26" s="40">
        <v>0.009486898</v>
      </c>
      <c r="U26" s="40">
        <v>0.945068766</v>
      </c>
      <c r="V26" s="40">
        <v>0.008799089</v>
      </c>
      <c r="W26" s="40">
        <v>0.000315086</v>
      </c>
      <c r="X26" s="40">
        <v>0.0035</v>
      </c>
      <c r="Y26" s="40">
        <v>-0.0973</v>
      </c>
      <c r="Z26" s="40">
        <v>0.1043</v>
      </c>
      <c r="AA26" s="40">
        <v>1.003549679</v>
      </c>
      <c r="AB26" s="40">
        <v>0.907326483</v>
      </c>
      <c r="AC26" s="40">
        <v>1.109977475</v>
      </c>
      <c r="AD26" s="40">
        <v>0.008122843</v>
      </c>
      <c r="AE26" s="40">
        <v>0.1627</v>
      </c>
      <c r="AF26" s="40">
        <v>0.0422</v>
      </c>
      <c r="AG26" s="40">
        <v>0.2832</v>
      </c>
      <c r="AH26" s="40">
        <v>1</v>
      </c>
      <c r="AI26" s="40" t="s">
        <v>221</v>
      </c>
      <c r="AJ26" s="40" t="s">
        <v>131</v>
      </c>
      <c r="AK26" s="40" t="s">
        <v>221</v>
      </c>
      <c r="AL26" s="40" t="s">
        <v>221</v>
      </c>
    </row>
    <row r="27" spans="1:38" ht="12.75">
      <c r="A27" s="40" t="s">
        <v>77</v>
      </c>
      <c r="B27" s="40">
        <v>430</v>
      </c>
      <c r="C27" s="40">
        <v>53057</v>
      </c>
      <c r="D27" s="40">
        <v>0.007976557</v>
      </c>
      <c r="E27" s="40">
        <v>0.007079201</v>
      </c>
      <c r="F27" s="40">
        <v>0.008987661</v>
      </c>
      <c r="G27" s="40">
        <v>0.109576924</v>
      </c>
      <c r="H27" s="40">
        <v>0.008104491</v>
      </c>
      <c r="I27" s="40">
        <v>0.000389246</v>
      </c>
      <c r="J27" s="40">
        <v>-0.0974</v>
      </c>
      <c r="K27" s="40">
        <v>-0.2168</v>
      </c>
      <c r="L27" s="40">
        <v>0.0219</v>
      </c>
      <c r="M27" s="40">
        <v>0.907163268</v>
      </c>
      <c r="N27" s="40">
        <v>0.805108213</v>
      </c>
      <c r="O27" s="40">
        <v>1.022154763</v>
      </c>
      <c r="P27" s="40">
        <v>434</v>
      </c>
      <c r="Q27" s="40">
        <v>55058</v>
      </c>
      <c r="R27" s="40">
        <v>0.007841621</v>
      </c>
      <c r="S27" s="40">
        <v>0.006964596</v>
      </c>
      <c r="T27" s="40">
        <v>0.008829087</v>
      </c>
      <c r="U27" s="40">
        <v>0.154667504</v>
      </c>
      <c r="V27" s="40">
        <v>0.007882597</v>
      </c>
      <c r="W27" s="40">
        <v>0.000376883</v>
      </c>
      <c r="X27" s="40">
        <v>-0.0861</v>
      </c>
      <c r="Y27" s="40">
        <v>-0.2047</v>
      </c>
      <c r="Z27" s="40">
        <v>0.0325</v>
      </c>
      <c r="AA27" s="40">
        <v>0.917478322</v>
      </c>
      <c r="AB27" s="40">
        <v>0.814865366</v>
      </c>
      <c r="AC27" s="40">
        <v>1.033012944</v>
      </c>
      <c r="AD27" s="40">
        <v>0.825100745</v>
      </c>
      <c r="AE27" s="40">
        <v>0.0171</v>
      </c>
      <c r="AF27" s="40">
        <v>-0.1343</v>
      </c>
      <c r="AG27" s="40">
        <v>0.1684</v>
      </c>
      <c r="AH27" s="40" t="s">
        <v>221</v>
      </c>
      <c r="AI27" s="40" t="s">
        <v>221</v>
      </c>
      <c r="AJ27" s="40" t="s">
        <v>221</v>
      </c>
      <c r="AK27" s="40" t="s">
        <v>221</v>
      </c>
      <c r="AL27" s="40" t="s">
        <v>221</v>
      </c>
    </row>
    <row r="28" spans="1:38" ht="12.75">
      <c r="A28" s="40" t="s">
        <v>70</v>
      </c>
      <c r="B28" s="40">
        <v>598</v>
      </c>
      <c r="C28" s="40">
        <v>57672</v>
      </c>
      <c r="D28" s="40">
        <v>0.010145231</v>
      </c>
      <c r="E28" s="40">
        <v>0.009109748</v>
      </c>
      <c r="F28" s="40">
        <v>0.011298416</v>
      </c>
      <c r="G28" s="40">
        <v>0.009200034</v>
      </c>
      <c r="H28" s="40">
        <v>0.010368983</v>
      </c>
      <c r="I28" s="40">
        <v>0.000421815</v>
      </c>
      <c r="J28" s="40">
        <v>0.1431</v>
      </c>
      <c r="K28" s="40">
        <v>0.0354</v>
      </c>
      <c r="L28" s="40">
        <v>0.2507</v>
      </c>
      <c r="M28" s="40">
        <v>1.153803733</v>
      </c>
      <c r="N28" s="40">
        <v>1.036039566</v>
      </c>
      <c r="O28" s="40">
        <v>1.284953874</v>
      </c>
      <c r="P28" s="40">
        <v>477</v>
      </c>
      <c r="Q28" s="40">
        <v>57134</v>
      </c>
      <c r="R28" s="40">
        <v>0.008196517</v>
      </c>
      <c r="S28" s="40">
        <v>0.00730866</v>
      </c>
      <c r="T28" s="40">
        <v>0.009192232</v>
      </c>
      <c r="U28" s="40">
        <v>0.474205785</v>
      </c>
      <c r="V28" s="40">
        <v>0.008348794</v>
      </c>
      <c r="W28" s="40">
        <v>0.000380666</v>
      </c>
      <c r="X28" s="40">
        <v>-0.0419</v>
      </c>
      <c r="Y28" s="40">
        <v>-0.1565</v>
      </c>
      <c r="Z28" s="40">
        <v>0.0728</v>
      </c>
      <c r="AA28" s="40">
        <v>0.959001542</v>
      </c>
      <c r="AB28" s="40">
        <v>0.855121235</v>
      </c>
      <c r="AC28" s="40">
        <v>1.075501251</v>
      </c>
      <c r="AD28" s="40">
        <v>0.002634332</v>
      </c>
      <c r="AE28" s="40">
        <v>0.2133</v>
      </c>
      <c r="AF28" s="40">
        <v>0.0743</v>
      </c>
      <c r="AG28" s="40">
        <v>0.3523</v>
      </c>
      <c r="AH28" s="40">
        <v>1</v>
      </c>
      <c r="AI28" s="40" t="s">
        <v>221</v>
      </c>
      <c r="AJ28" s="40" t="s">
        <v>131</v>
      </c>
      <c r="AK28" s="40" t="s">
        <v>221</v>
      </c>
      <c r="AL28" s="40" t="s">
        <v>221</v>
      </c>
    </row>
    <row r="29" spans="1:38" ht="12.75">
      <c r="A29" s="40" t="s">
        <v>78</v>
      </c>
      <c r="B29" s="40">
        <v>185</v>
      </c>
      <c r="C29" s="40">
        <v>27797</v>
      </c>
      <c r="D29" s="40">
        <v>0.006482258</v>
      </c>
      <c r="E29" s="40">
        <v>0.005508927</v>
      </c>
      <c r="F29" s="40">
        <v>0.007627558</v>
      </c>
      <c r="G29" s="40">
        <v>0.00024005</v>
      </c>
      <c r="H29" s="40">
        <v>0.006655395</v>
      </c>
      <c r="I29" s="40">
        <v>0.000487683</v>
      </c>
      <c r="J29" s="40">
        <v>-0.3049</v>
      </c>
      <c r="K29" s="40">
        <v>-0.4676</v>
      </c>
      <c r="L29" s="40">
        <v>-0.1422</v>
      </c>
      <c r="M29" s="40">
        <v>0.737218601</v>
      </c>
      <c r="N29" s="40">
        <v>0.626523031</v>
      </c>
      <c r="O29" s="40">
        <v>0.867472126</v>
      </c>
      <c r="P29" s="40">
        <v>194</v>
      </c>
      <c r="Q29" s="40">
        <v>28649</v>
      </c>
      <c r="R29" s="40">
        <v>0.006558958</v>
      </c>
      <c r="S29" s="40">
        <v>0.005593019</v>
      </c>
      <c r="T29" s="40">
        <v>0.00769172</v>
      </c>
      <c r="U29" s="40">
        <v>0.001125966</v>
      </c>
      <c r="V29" s="40">
        <v>0.006771615</v>
      </c>
      <c r="W29" s="40">
        <v>0.000484525</v>
      </c>
      <c r="X29" s="40">
        <v>-0.2647</v>
      </c>
      <c r="Y29" s="40">
        <v>-0.4241</v>
      </c>
      <c r="Z29" s="40">
        <v>-0.1054</v>
      </c>
      <c r="AA29" s="40">
        <v>0.76740532</v>
      </c>
      <c r="AB29" s="40">
        <v>0.654389326</v>
      </c>
      <c r="AC29" s="40">
        <v>0.899939686</v>
      </c>
      <c r="AD29" s="40">
        <v>0.914722375</v>
      </c>
      <c r="AE29" s="40">
        <v>-0.0118</v>
      </c>
      <c r="AF29" s="40">
        <v>-0.2271</v>
      </c>
      <c r="AG29" s="40">
        <v>0.2035</v>
      </c>
      <c r="AH29" s="40">
        <v>1</v>
      </c>
      <c r="AI29" s="40">
        <v>2</v>
      </c>
      <c r="AJ29" s="40" t="s">
        <v>221</v>
      </c>
      <c r="AK29" s="40" t="s">
        <v>221</v>
      </c>
      <c r="AL29" s="40" t="s">
        <v>221</v>
      </c>
    </row>
    <row r="30" spans="1:38" ht="12.75">
      <c r="A30" s="40" t="s">
        <v>80</v>
      </c>
      <c r="B30" s="40">
        <v>1131</v>
      </c>
      <c r="C30" s="40">
        <v>67309</v>
      </c>
      <c r="D30" s="40">
        <v>0.01602666</v>
      </c>
      <c r="E30" s="40">
        <v>0.014596945</v>
      </c>
      <c r="F30" s="40">
        <v>0.017596411</v>
      </c>
      <c r="G30" s="46">
        <v>2.34E-36</v>
      </c>
      <c r="H30" s="40">
        <v>0.016803102</v>
      </c>
      <c r="I30" s="40">
        <v>0.000495426</v>
      </c>
      <c r="J30" s="40">
        <v>0.6003</v>
      </c>
      <c r="K30" s="40">
        <v>0.5069</v>
      </c>
      <c r="L30" s="40">
        <v>0.6938</v>
      </c>
      <c r="M30" s="40">
        <v>1.822690891</v>
      </c>
      <c r="N30" s="40">
        <v>1.660091268</v>
      </c>
      <c r="O30" s="40">
        <v>2.001216528</v>
      </c>
      <c r="P30" s="40">
        <v>1335</v>
      </c>
      <c r="Q30" s="40">
        <v>71163</v>
      </c>
      <c r="R30" s="40">
        <v>0.017659279</v>
      </c>
      <c r="S30" s="40">
        <v>0.016134163</v>
      </c>
      <c r="T30" s="40">
        <v>0.019328559</v>
      </c>
      <c r="U30" s="46">
        <v>7.18E-56</v>
      </c>
      <c r="V30" s="40">
        <v>0.018759749</v>
      </c>
      <c r="W30" s="40">
        <v>0.000508597</v>
      </c>
      <c r="X30" s="40">
        <v>0.7257</v>
      </c>
      <c r="Y30" s="40">
        <v>0.6354</v>
      </c>
      <c r="Z30" s="40">
        <v>0.816</v>
      </c>
      <c r="AA30" s="40">
        <v>2.066155022</v>
      </c>
      <c r="AB30" s="40">
        <v>1.887714818</v>
      </c>
      <c r="AC30" s="40">
        <v>2.26146266</v>
      </c>
      <c r="AD30" s="40">
        <v>0.075374219</v>
      </c>
      <c r="AE30" s="40">
        <v>-0.097</v>
      </c>
      <c r="AF30" s="40">
        <v>-0.2039</v>
      </c>
      <c r="AG30" s="40">
        <v>0.0099</v>
      </c>
      <c r="AH30" s="40">
        <v>1</v>
      </c>
      <c r="AI30" s="40">
        <v>2</v>
      </c>
      <c r="AJ30" s="40" t="s">
        <v>221</v>
      </c>
      <c r="AK30" s="40" t="s">
        <v>221</v>
      </c>
      <c r="AL30" s="40" t="s">
        <v>221</v>
      </c>
    </row>
    <row r="31" spans="1:38" ht="12.75">
      <c r="A31" s="40" t="s">
        <v>79</v>
      </c>
      <c r="B31" s="40">
        <v>495</v>
      </c>
      <c r="C31" s="40">
        <v>37134</v>
      </c>
      <c r="D31" s="40">
        <v>0.012871156</v>
      </c>
      <c r="E31" s="40">
        <v>0.011482197</v>
      </c>
      <c r="F31" s="40">
        <v>0.014428132</v>
      </c>
      <c r="G31" s="46">
        <v>6.14E-11</v>
      </c>
      <c r="H31" s="40">
        <v>0.013330102</v>
      </c>
      <c r="I31" s="40">
        <v>0.000595137</v>
      </c>
      <c r="J31" s="40">
        <v>0.381</v>
      </c>
      <c r="K31" s="40">
        <v>0.2669</v>
      </c>
      <c r="L31" s="40">
        <v>0.4952</v>
      </c>
      <c r="M31" s="40">
        <v>1.463819559</v>
      </c>
      <c r="N31" s="40">
        <v>1.305855089</v>
      </c>
      <c r="O31" s="40">
        <v>1.640892408</v>
      </c>
      <c r="P31" s="40">
        <v>474</v>
      </c>
      <c r="Q31" s="40">
        <v>38138</v>
      </c>
      <c r="R31" s="40">
        <v>0.011962334</v>
      </c>
      <c r="S31" s="40">
        <v>0.010654912</v>
      </c>
      <c r="T31" s="40">
        <v>0.013430186</v>
      </c>
      <c r="U31" s="46">
        <v>1.25E-08</v>
      </c>
      <c r="V31" s="40">
        <v>0.012428549</v>
      </c>
      <c r="W31" s="40">
        <v>0.000567304</v>
      </c>
      <c r="X31" s="40">
        <v>0.3362</v>
      </c>
      <c r="Y31" s="40">
        <v>0.2204</v>
      </c>
      <c r="Z31" s="40">
        <v>0.4519</v>
      </c>
      <c r="AA31" s="40">
        <v>1.399606293</v>
      </c>
      <c r="AB31" s="40">
        <v>1.246636409</v>
      </c>
      <c r="AC31" s="40">
        <v>1.571346513</v>
      </c>
      <c r="AD31" s="40">
        <v>0.321824477</v>
      </c>
      <c r="AE31" s="40">
        <v>0.0732</v>
      </c>
      <c r="AF31" s="40">
        <v>-0.0716</v>
      </c>
      <c r="AG31" s="40">
        <v>0.2181</v>
      </c>
      <c r="AH31" s="40">
        <v>1</v>
      </c>
      <c r="AI31" s="40">
        <v>2</v>
      </c>
      <c r="AJ31" s="40" t="s">
        <v>221</v>
      </c>
      <c r="AK31" s="40" t="s">
        <v>221</v>
      </c>
      <c r="AL31" s="40" t="s">
        <v>221</v>
      </c>
    </row>
    <row r="32" spans="1:38" ht="12.75">
      <c r="A32" s="40" t="s">
        <v>32</v>
      </c>
      <c r="B32" s="40">
        <v>62</v>
      </c>
      <c r="C32" s="40">
        <v>13611</v>
      </c>
      <c r="D32" s="40">
        <v>0.004292861</v>
      </c>
      <c r="E32" s="40">
        <v>0.003177025</v>
      </c>
      <c r="F32" s="40">
        <v>0.005800603</v>
      </c>
      <c r="G32" s="46">
        <v>3.03E-06</v>
      </c>
      <c r="H32" s="40">
        <v>0.004555139</v>
      </c>
      <c r="I32" s="40">
        <v>0.000577184</v>
      </c>
      <c r="J32" s="40">
        <v>-0.717</v>
      </c>
      <c r="K32" s="40">
        <v>-1.018</v>
      </c>
      <c r="L32" s="40">
        <v>-0.416</v>
      </c>
      <c r="M32" s="40">
        <v>0.488221462</v>
      </c>
      <c r="N32" s="40">
        <v>0.361318824</v>
      </c>
      <c r="O32" s="40">
        <v>0.659694928</v>
      </c>
      <c r="P32" s="40">
        <v>51</v>
      </c>
      <c r="Q32" s="40">
        <v>14624</v>
      </c>
      <c r="R32" s="40">
        <v>0.003309246</v>
      </c>
      <c r="S32" s="40">
        <v>0.002399039</v>
      </c>
      <c r="T32" s="40">
        <v>0.004564789</v>
      </c>
      <c r="U32" s="46">
        <v>6E-09</v>
      </c>
      <c r="V32" s="40">
        <v>0.003487418</v>
      </c>
      <c r="W32" s="40">
        <v>0.000487484</v>
      </c>
      <c r="X32" s="40">
        <v>-0.9546</v>
      </c>
      <c r="Y32" s="40">
        <v>-1.2763</v>
      </c>
      <c r="Z32" s="40">
        <v>-0.633</v>
      </c>
      <c r="AA32" s="40">
        <v>0.384963207</v>
      </c>
      <c r="AB32" s="40">
        <v>0.279079271</v>
      </c>
      <c r="AC32" s="40">
        <v>0.531019988</v>
      </c>
      <c r="AD32" s="40">
        <v>0.215539363</v>
      </c>
      <c r="AE32" s="40">
        <v>0.2602</v>
      </c>
      <c r="AF32" s="40">
        <v>-0.1516</v>
      </c>
      <c r="AG32" s="40">
        <v>0.6721</v>
      </c>
      <c r="AH32" s="40">
        <v>1</v>
      </c>
      <c r="AI32" s="40">
        <v>2</v>
      </c>
      <c r="AJ32" s="40" t="s">
        <v>221</v>
      </c>
      <c r="AK32" s="40" t="s">
        <v>221</v>
      </c>
      <c r="AL32" s="40" t="s">
        <v>221</v>
      </c>
    </row>
    <row r="33" spans="1:38" ht="12.75">
      <c r="A33" s="40" t="s">
        <v>31</v>
      </c>
      <c r="B33" s="40">
        <v>75</v>
      </c>
      <c r="C33" s="40">
        <v>18138</v>
      </c>
      <c r="D33" s="40">
        <v>0.004093813</v>
      </c>
      <c r="E33" s="40">
        <v>0.003088095</v>
      </c>
      <c r="F33" s="40">
        <v>0.005427069</v>
      </c>
      <c r="G33" s="46">
        <v>1.07E-07</v>
      </c>
      <c r="H33" s="40">
        <v>0.004134965</v>
      </c>
      <c r="I33" s="40">
        <v>0.000476477</v>
      </c>
      <c r="J33" s="40">
        <v>-0.7645</v>
      </c>
      <c r="K33" s="40">
        <v>-1.0464</v>
      </c>
      <c r="L33" s="40">
        <v>-0.4825</v>
      </c>
      <c r="M33" s="40">
        <v>0.465583921</v>
      </c>
      <c r="N33" s="40">
        <v>0.351204906</v>
      </c>
      <c r="O33" s="40">
        <v>0.617213439</v>
      </c>
      <c r="P33" s="40">
        <v>101</v>
      </c>
      <c r="Q33" s="40">
        <v>21062</v>
      </c>
      <c r="R33" s="40">
        <v>0.004672378</v>
      </c>
      <c r="S33" s="40">
        <v>0.003615362</v>
      </c>
      <c r="T33" s="40">
        <v>0.006038431</v>
      </c>
      <c r="U33" s="46">
        <v>3.18E-06</v>
      </c>
      <c r="V33" s="40">
        <v>0.004795366</v>
      </c>
      <c r="W33" s="40">
        <v>0.000476011</v>
      </c>
      <c r="X33" s="40">
        <v>-0.6097</v>
      </c>
      <c r="Y33" s="40">
        <v>-0.8661</v>
      </c>
      <c r="Z33" s="40">
        <v>-0.3532</v>
      </c>
      <c r="AA33" s="40">
        <v>0.543535774</v>
      </c>
      <c r="AB33" s="40">
        <v>0.42057354</v>
      </c>
      <c r="AC33" s="40">
        <v>0.702448227</v>
      </c>
      <c r="AD33" s="40">
        <v>0.456227079</v>
      </c>
      <c r="AE33" s="40">
        <v>-0.1322</v>
      </c>
      <c r="AF33" s="40">
        <v>-0.4799</v>
      </c>
      <c r="AG33" s="40">
        <v>0.2155</v>
      </c>
      <c r="AH33" s="40">
        <v>1</v>
      </c>
      <c r="AI33" s="40">
        <v>2</v>
      </c>
      <c r="AJ33" s="40" t="s">
        <v>221</v>
      </c>
      <c r="AK33" s="40" t="s">
        <v>221</v>
      </c>
      <c r="AL33" s="40" t="s">
        <v>221</v>
      </c>
    </row>
    <row r="34" spans="1:38" ht="12.75">
      <c r="A34" s="40" t="s">
        <v>34</v>
      </c>
      <c r="B34" s="40">
        <v>34</v>
      </c>
      <c r="C34" s="40">
        <v>9327</v>
      </c>
      <c r="D34" s="40">
        <v>0.003464557</v>
      </c>
      <c r="E34" s="40">
        <v>0.002378536</v>
      </c>
      <c r="F34" s="40">
        <v>0.005046448</v>
      </c>
      <c r="G34" s="46">
        <v>1.21E-06</v>
      </c>
      <c r="H34" s="40">
        <v>0.003645331</v>
      </c>
      <c r="I34" s="40">
        <v>0.000624029</v>
      </c>
      <c r="J34" s="40">
        <v>-0.9314</v>
      </c>
      <c r="K34" s="40">
        <v>-1.3075</v>
      </c>
      <c r="L34" s="40">
        <v>-0.5553</v>
      </c>
      <c r="M34" s="40">
        <v>0.394019513</v>
      </c>
      <c r="N34" s="40">
        <v>0.27050772</v>
      </c>
      <c r="O34" s="40">
        <v>0.573925862</v>
      </c>
      <c r="P34" s="40">
        <v>43</v>
      </c>
      <c r="Q34" s="40">
        <v>9809</v>
      </c>
      <c r="R34" s="40">
        <v>0.004229341</v>
      </c>
      <c r="S34" s="40">
        <v>0.003001242</v>
      </c>
      <c r="T34" s="40">
        <v>0.005959975</v>
      </c>
      <c r="U34" s="46">
        <v>5.06242E-05</v>
      </c>
      <c r="V34" s="40">
        <v>0.004383729</v>
      </c>
      <c r="W34" s="40">
        <v>0.000667046</v>
      </c>
      <c r="X34" s="40">
        <v>-0.7093</v>
      </c>
      <c r="Y34" s="40">
        <v>-1.0523</v>
      </c>
      <c r="Z34" s="40">
        <v>-0.3663</v>
      </c>
      <c r="AA34" s="40">
        <v>0.491997545</v>
      </c>
      <c r="AB34" s="40">
        <v>0.349133261</v>
      </c>
      <c r="AC34" s="40">
        <v>0.693321467</v>
      </c>
      <c r="AD34" s="40">
        <v>0.419684565</v>
      </c>
      <c r="AE34" s="40">
        <v>-0.1995</v>
      </c>
      <c r="AF34" s="40">
        <v>-0.6839</v>
      </c>
      <c r="AG34" s="40">
        <v>0.285</v>
      </c>
      <c r="AH34" s="40">
        <v>1</v>
      </c>
      <c r="AI34" s="40">
        <v>2</v>
      </c>
      <c r="AJ34" s="40" t="s">
        <v>221</v>
      </c>
      <c r="AK34" s="40" t="s">
        <v>221</v>
      </c>
      <c r="AL34" s="40" t="s">
        <v>221</v>
      </c>
    </row>
    <row r="35" spans="1:38" ht="12.75">
      <c r="A35" s="40" t="s">
        <v>33</v>
      </c>
      <c r="B35" s="40">
        <v>21</v>
      </c>
      <c r="C35" s="40">
        <v>5374</v>
      </c>
      <c r="D35" s="40">
        <v>0.003875124</v>
      </c>
      <c r="E35" s="40">
        <v>0.002454829</v>
      </c>
      <c r="F35" s="40">
        <v>0.006117163</v>
      </c>
      <c r="G35" s="40">
        <v>0.000435242</v>
      </c>
      <c r="H35" s="40">
        <v>0.003907704</v>
      </c>
      <c r="I35" s="40">
        <v>0.000851063</v>
      </c>
      <c r="J35" s="40">
        <v>-0.8194</v>
      </c>
      <c r="K35" s="40">
        <v>-1.2759</v>
      </c>
      <c r="L35" s="40">
        <v>-0.3628</v>
      </c>
      <c r="M35" s="40">
        <v>0.440712735</v>
      </c>
      <c r="N35" s="40">
        <v>0.279184423</v>
      </c>
      <c r="O35" s="40">
        <v>0.69569682</v>
      </c>
      <c r="P35" s="40">
        <v>19</v>
      </c>
      <c r="Q35" s="40">
        <v>5723</v>
      </c>
      <c r="R35" s="40">
        <v>0.003275911</v>
      </c>
      <c r="S35" s="40">
        <v>0.002032002</v>
      </c>
      <c r="T35" s="40">
        <v>0.00528129</v>
      </c>
      <c r="U35" s="46">
        <v>7.51835E-05</v>
      </c>
      <c r="V35" s="40">
        <v>0.003319937</v>
      </c>
      <c r="W35" s="40">
        <v>0.00076038</v>
      </c>
      <c r="X35" s="40">
        <v>-0.9647</v>
      </c>
      <c r="Y35" s="40">
        <v>-1.4423</v>
      </c>
      <c r="Z35" s="40">
        <v>-0.4872</v>
      </c>
      <c r="AA35" s="40">
        <v>0.381085337</v>
      </c>
      <c r="AB35" s="40">
        <v>0.23638193</v>
      </c>
      <c r="AC35" s="40">
        <v>0.614370289</v>
      </c>
      <c r="AD35" s="40">
        <v>0.608124778</v>
      </c>
      <c r="AE35" s="40">
        <v>0.168</v>
      </c>
      <c r="AF35" s="40">
        <v>-0.4741</v>
      </c>
      <c r="AG35" s="40">
        <v>0.8101</v>
      </c>
      <c r="AH35" s="40">
        <v>1</v>
      </c>
      <c r="AI35" s="40">
        <v>2</v>
      </c>
      <c r="AJ35" s="40" t="s">
        <v>221</v>
      </c>
      <c r="AK35" s="40" t="s">
        <v>221</v>
      </c>
      <c r="AL35" s="40" t="s">
        <v>221</v>
      </c>
    </row>
    <row r="36" spans="1:38" ht="12.75">
      <c r="A36" s="40" t="s">
        <v>23</v>
      </c>
      <c r="B36" s="40">
        <v>19</v>
      </c>
      <c r="C36" s="40">
        <v>7483</v>
      </c>
      <c r="D36" s="40">
        <v>0.002435244</v>
      </c>
      <c r="E36" s="40">
        <v>0.001507564</v>
      </c>
      <c r="F36" s="40">
        <v>0.00393377</v>
      </c>
      <c r="G36" s="46">
        <v>1.54E-07</v>
      </c>
      <c r="H36" s="40">
        <v>0.002539089</v>
      </c>
      <c r="I36" s="40">
        <v>0.000581767</v>
      </c>
      <c r="J36" s="40">
        <v>-1.2839</v>
      </c>
      <c r="K36" s="40">
        <v>-1.7634</v>
      </c>
      <c r="L36" s="40">
        <v>-0.8043</v>
      </c>
      <c r="M36" s="40">
        <v>0.276957024</v>
      </c>
      <c r="N36" s="40">
        <v>0.171453267</v>
      </c>
      <c r="O36" s="40">
        <v>0.447382511</v>
      </c>
      <c r="P36" s="40">
        <v>21</v>
      </c>
      <c r="Q36" s="40">
        <v>7679</v>
      </c>
      <c r="R36" s="40">
        <v>0.002598921</v>
      </c>
      <c r="S36" s="40">
        <v>0.001642321</v>
      </c>
      <c r="T36" s="40">
        <v>0.00411271</v>
      </c>
      <c r="U36" s="46">
        <v>3.25E-07</v>
      </c>
      <c r="V36" s="40">
        <v>0.002734731</v>
      </c>
      <c r="W36" s="40">
        <v>0.000595951</v>
      </c>
      <c r="X36" s="40">
        <v>-1.1962</v>
      </c>
      <c r="Y36" s="40">
        <v>-1.6552</v>
      </c>
      <c r="Z36" s="40">
        <v>-0.7372</v>
      </c>
      <c r="AA36" s="40">
        <v>0.302331387</v>
      </c>
      <c r="AB36" s="40">
        <v>0.191050489</v>
      </c>
      <c r="AC36" s="40">
        <v>0.478429907</v>
      </c>
      <c r="AD36" s="40">
        <v>0.843356592</v>
      </c>
      <c r="AE36" s="40">
        <v>-0.065</v>
      </c>
      <c r="AF36" s="40">
        <v>-0.7103</v>
      </c>
      <c r="AG36" s="40">
        <v>0.5802</v>
      </c>
      <c r="AH36" s="40">
        <v>1</v>
      </c>
      <c r="AI36" s="40">
        <v>2</v>
      </c>
      <c r="AJ36" s="40" t="s">
        <v>221</v>
      </c>
      <c r="AK36" s="40" t="s">
        <v>221</v>
      </c>
      <c r="AL36" s="40" t="s">
        <v>221</v>
      </c>
    </row>
    <row r="37" spans="1:38" ht="12.75">
      <c r="A37" s="40" t="s">
        <v>16</v>
      </c>
      <c r="B37" s="40">
        <v>24</v>
      </c>
      <c r="C37" s="40">
        <v>5366</v>
      </c>
      <c r="D37" s="40">
        <v>0.004283403</v>
      </c>
      <c r="E37" s="40">
        <v>0.002772261</v>
      </c>
      <c r="F37" s="40">
        <v>0.006618257</v>
      </c>
      <c r="G37" s="40">
        <v>0.001196098</v>
      </c>
      <c r="H37" s="40">
        <v>0.004472605</v>
      </c>
      <c r="I37" s="40">
        <v>0.000910923</v>
      </c>
      <c r="J37" s="40">
        <v>-0.7192</v>
      </c>
      <c r="K37" s="40">
        <v>-1.1543</v>
      </c>
      <c r="L37" s="40">
        <v>-0.2841</v>
      </c>
      <c r="M37" s="40">
        <v>0.487145729</v>
      </c>
      <c r="N37" s="40">
        <v>0.315285607</v>
      </c>
      <c r="O37" s="40">
        <v>0.75268568</v>
      </c>
      <c r="P37" s="40">
        <v>37</v>
      </c>
      <c r="Q37" s="40">
        <v>5815</v>
      </c>
      <c r="R37" s="40">
        <v>0.006206944</v>
      </c>
      <c r="S37" s="40">
        <v>0.004314629</v>
      </c>
      <c r="T37" s="40">
        <v>0.008929193</v>
      </c>
      <c r="U37" s="40">
        <v>0.079230384</v>
      </c>
      <c r="V37" s="40">
        <v>0.006362855</v>
      </c>
      <c r="W37" s="40">
        <v>0.001042714</v>
      </c>
      <c r="X37" s="40">
        <v>-0.3257</v>
      </c>
      <c r="Y37" s="40">
        <v>-0.6893</v>
      </c>
      <c r="Z37" s="40">
        <v>0.038</v>
      </c>
      <c r="AA37" s="40">
        <v>0.722051229</v>
      </c>
      <c r="AB37" s="40">
        <v>0.501918958</v>
      </c>
      <c r="AC37" s="40">
        <v>1.038729399</v>
      </c>
      <c r="AD37" s="40">
        <v>0.182248753</v>
      </c>
      <c r="AE37" s="40">
        <v>-0.3709</v>
      </c>
      <c r="AF37" s="40">
        <v>-0.9159</v>
      </c>
      <c r="AG37" s="40">
        <v>0.1741</v>
      </c>
      <c r="AH37" s="40">
        <v>1</v>
      </c>
      <c r="AI37" s="40" t="s">
        <v>221</v>
      </c>
      <c r="AJ37" s="40" t="s">
        <v>221</v>
      </c>
      <c r="AK37" s="40" t="s">
        <v>221</v>
      </c>
      <c r="AL37" s="40" t="s">
        <v>221</v>
      </c>
    </row>
    <row r="38" spans="1:38" ht="12.75">
      <c r="A38" s="40" t="s">
        <v>21</v>
      </c>
      <c r="B38" s="40">
        <v>20</v>
      </c>
      <c r="C38" s="40">
        <v>4510</v>
      </c>
      <c r="D38" s="40">
        <v>0.00438163</v>
      </c>
      <c r="E38" s="40">
        <v>0.002748153</v>
      </c>
      <c r="F38" s="40">
        <v>0.00698603</v>
      </c>
      <c r="G38" s="40">
        <v>0.003428846</v>
      </c>
      <c r="H38" s="40">
        <v>0.00443459</v>
      </c>
      <c r="I38" s="40">
        <v>0.000989403</v>
      </c>
      <c r="J38" s="40">
        <v>-0.6965</v>
      </c>
      <c r="K38" s="40">
        <v>-1.163</v>
      </c>
      <c r="L38" s="40">
        <v>-0.23</v>
      </c>
      <c r="M38" s="40">
        <v>0.498316985</v>
      </c>
      <c r="N38" s="40">
        <v>0.312543824</v>
      </c>
      <c r="O38" s="40">
        <v>0.794511998</v>
      </c>
      <c r="P38" s="40">
        <v>29</v>
      </c>
      <c r="Q38" s="40">
        <v>4316</v>
      </c>
      <c r="R38" s="40">
        <v>0.006686294</v>
      </c>
      <c r="S38" s="40">
        <v>0.004494848</v>
      </c>
      <c r="T38" s="40">
        <v>0.009946172</v>
      </c>
      <c r="U38" s="40">
        <v>0.214940309</v>
      </c>
      <c r="V38" s="40">
        <v>0.006719184</v>
      </c>
      <c r="W38" s="40">
        <v>0.001243522</v>
      </c>
      <c r="X38" s="40">
        <v>-0.2513</v>
      </c>
      <c r="Y38" s="40">
        <v>-0.6484</v>
      </c>
      <c r="Z38" s="40">
        <v>0.1459</v>
      </c>
      <c r="AA38" s="40">
        <v>0.777813823</v>
      </c>
      <c r="AB38" s="40">
        <v>0.522883763</v>
      </c>
      <c r="AC38" s="40">
        <v>1.157034098</v>
      </c>
      <c r="AD38" s="40">
        <v>0.162190966</v>
      </c>
      <c r="AE38" s="40">
        <v>-0.4226</v>
      </c>
      <c r="AF38" s="40">
        <v>-1.0153</v>
      </c>
      <c r="AG38" s="40">
        <v>0.17</v>
      </c>
      <c r="AH38" s="40">
        <v>1</v>
      </c>
      <c r="AI38" s="40" t="s">
        <v>221</v>
      </c>
      <c r="AJ38" s="40" t="s">
        <v>221</v>
      </c>
      <c r="AK38" s="40" t="s">
        <v>221</v>
      </c>
      <c r="AL38" s="40" t="s">
        <v>221</v>
      </c>
    </row>
    <row r="39" spans="1:38" ht="12.75">
      <c r="A39" s="40" t="s">
        <v>22</v>
      </c>
      <c r="B39" s="40">
        <v>77</v>
      </c>
      <c r="C39" s="40">
        <v>16903</v>
      </c>
      <c r="D39" s="40">
        <v>0.004566724</v>
      </c>
      <c r="E39" s="40">
        <v>0.003460579</v>
      </c>
      <c r="F39" s="40">
        <v>0.006026438</v>
      </c>
      <c r="G39" s="46">
        <v>3.66E-06</v>
      </c>
      <c r="H39" s="40">
        <v>0.004555404</v>
      </c>
      <c r="I39" s="40">
        <v>0.000517953</v>
      </c>
      <c r="J39" s="40">
        <v>-0.6551</v>
      </c>
      <c r="K39" s="40">
        <v>-0.9325</v>
      </c>
      <c r="L39" s="40">
        <v>-0.3778</v>
      </c>
      <c r="M39" s="40">
        <v>0.519367448</v>
      </c>
      <c r="N39" s="40">
        <v>0.39356709</v>
      </c>
      <c r="O39" s="40">
        <v>0.685378815</v>
      </c>
      <c r="P39" s="40">
        <v>92</v>
      </c>
      <c r="Q39" s="40">
        <v>19435</v>
      </c>
      <c r="R39" s="40">
        <v>0.004626512</v>
      </c>
      <c r="S39" s="40">
        <v>0.003559129</v>
      </c>
      <c r="T39" s="40">
        <v>0.006014004</v>
      </c>
      <c r="U39" s="46">
        <v>3.67E-06</v>
      </c>
      <c r="V39" s="40">
        <v>0.004733728</v>
      </c>
      <c r="W39" s="40">
        <v>0.000492356</v>
      </c>
      <c r="X39" s="40">
        <v>-0.6195</v>
      </c>
      <c r="Y39" s="40">
        <v>-0.8818</v>
      </c>
      <c r="Z39" s="40">
        <v>-0.3572</v>
      </c>
      <c r="AA39" s="40">
        <v>0.538200289</v>
      </c>
      <c r="AB39" s="40">
        <v>0.414032058</v>
      </c>
      <c r="AC39" s="40">
        <v>0.699606577</v>
      </c>
      <c r="AD39" s="40">
        <v>0.941690148</v>
      </c>
      <c r="AE39" s="40">
        <v>-0.013</v>
      </c>
      <c r="AF39" s="40">
        <v>-0.3615</v>
      </c>
      <c r="AG39" s="40">
        <v>0.3355</v>
      </c>
      <c r="AH39" s="40">
        <v>1</v>
      </c>
      <c r="AI39" s="40">
        <v>2</v>
      </c>
      <c r="AJ39" s="40" t="s">
        <v>221</v>
      </c>
      <c r="AK39" s="40" t="s">
        <v>221</v>
      </c>
      <c r="AL39" s="40" t="s">
        <v>221</v>
      </c>
    </row>
    <row r="40" spans="1:38" ht="12.75">
      <c r="A40" s="40" t="s">
        <v>19</v>
      </c>
      <c r="B40" s="40">
        <v>32</v>
      </c>
      <c r="C40" s="40">
        <v>9348</v>
      </c>
      <c r="D40" s="40">
        <v>0.00337072</v>
      </c>
      <c r="E40" s="40">
        <v>0.002299616</v>
      </c>
      <c r="F40" s="40">
        <v>0.004940717</v>
      </c>
      <c r="G40" s="46">
        <v>8.9E-07</v>
      </c>
      <c r="H40" s="40">
        <v>0.003423192</v>
      </c>
      <c r="I40" s="40">
        <v>0.000604104</v>
      </c>
      <c r="J40" s="40">
        <v>-0.9588</v>
      </c>
      <c r="K40" s="40">
        <v>-1.3412</v>
      </c>
      <c r="L40" s="40">
        <v>-0.5764</v>
      </c>
      <c r="M40" s="40">
        <v>0.383347529</v>
      </c>
      <c r="N40" s="40">
        <v>0.261532339</v>
      </c>
      <c r="O40" s="40">
        <v>0.561901175</v>
      </c>
      <c r="P40" s="40">
        <v>46</v>
      </c>
      <c r="Q40" s="40">
        <v>9446</v>
      </c>
      <c r="R40" s="40">
        <v>0.004710744</v>
      </c>
      <c r="S40" s="40">
        <v>0.003383991</v>
      </c>
      <c r="T40" s="40">
        <v>0.006557674</v>
      </c>
      <c r="U40" s="40">
        <v>0.000365468</v>
      </c>
      <c r="V40" s="40">
        <v>0.004869786</v>
      </c>
      <c r="W40" s="40">
        <v>0.00071626</v>
      </c>
      <c r="X40" s="40">
        <v>-0.6015</v>
      </c>
      <c r="Y40" s="40">
        <v>-0.9323</v>
      </c>
      <c r="Z40" s="40">
        <v>-0.2707</v>
      </c>
      <c r="AA40" s="40">
        <v>0.547998945</v>
      </c>
      <c r="AB40" s="40">
        <v>0.393658318</v>
      </c>
      <c r="AC40" s="40">
        <v>0.762851513</v>
      </c>
      <c r="AD40" s="40">
        <v>0.172674323</v>
      </c>
      <c r="AE40" s="40">
        <v>-0.3347</v>
      </c>
      <c r="AF40" s="40">
        <v>-0.8158</v>
      </c>
      <c r="AG40" s="40">
        <v>0.1464</v>
      </c>
      <c r="AH40" s="40">
        <v>1</v>
      </c>
      <c r="AI40" s="40">
        <v>2</v>
      </c>
      <c r="AJ40" s="40" t="s">
        <v>221</v>
      </c>
      <c r="AK40" s="40" t="s">
        <v>221</v>
      </c>
      <c r="AL40" s="40" t="s">
        <v>221</v>
      </c>
    </row>
    <row r="41" spans="1:38" ht="12.75">
      <c r="A41" s="40" t="s">
        <v>24</v>
      </c>
      <c r="B41" s="40">
        <v>42</v>
      </c>
      <c r="C41" s="40">
        <v>10627</v>
      </c>
      <c r="D41" s="40">
        <v>0.003760742</v>
      </c>
      <c r="E41" s="40">
        <v>0.002663449</v>
      </c>
      <c r="F41" s="40">
        <v>0.005310102</v>
      </c>
      <c r="G41" s="46">
        <v>1.4E-06</v>
      </c>
      <c r="H41" s="40">
        <v>0.003952197</v>
      </c>
      <c r="I41" s="40">
        <v>0.000608631</v>
      </c>
      <c r="J41" s="40">
        <v>-0.8493</v>
      </c>
      <c r="K41" s="40">
        <v>-1.1943</v>
      </c>
      <c r="L41" s="40">
        <v>-0.5043</v>
      </c>
      <c r="M41" s="40">
        <v>0.427704267</v>
      </c>
      <c r="N41" s="40">
        <v>0.302910506</v>
      </c>
      <c r="O41" s="40">
        <v>0.603910847</v>
      </c>
      <c r="P41" s="40">
        <v>36</v>
      </c>
      <c r="Q41" s="40">
        <v>11139</v>
      </c>
      <c r="R41" s="40">
        <v>0.003102527</v>
      </c>
      <c r="S41" s="40">
        <v>0.002150701</v>
      </c>
      <c r="T41" s="40">
        <v>0.004475598</v>
      </c>
      <c r="U41" s="46">
        <v>5.01E-08</v>
      </c>
      <c r="V41" s="40">
        <v>0.003231888</v>
      </c>
      <c r="W41" s="40">
        <v>0.000537777</v>
      </c>
      <c r="X41" s="40">
        <v>-1.0191</v>
      </c>
      <c r="Y41" s="40">
        <v>-1.3855</v>
      </c>
      <c r="Z41" s="40">
        <v>-0.6527</v>
      </c>
      <c r="AA41" s="40">
        <v>0.360915652</v>
      </c>
      <c r="AB41" s="40">
        <v>0.25019011</v>
      </c>
      <c r="AC41" s="40">
        <v>0.520644512</v>
      </c>
      <c r="AD41" s="40">
        <v>0.430617345</v>
      </c>
      <c r="AE41" s="40">
        <v>0.1924</v>
      </c>
      <c r="AF41" s="40">
        <v>-0.2861</v>
      </c>
      <c r="AG41" s="40">
        <v>0.6709</v>
      </c>
      <c r="AH41" s="40">
        <v>1</v>
      </c>
      <c r="AI41" s="40">
        <v>2</v>
      </c>
      <c r="AJ41" s="40" t="s">
        <v>221</v>
      </c>
      <c r="AK41" s="40" t="s">
        <v>221</v>
      </c>
      <c r="AL41" s="40" t="s">
        <v>221</v>
      </c>
    </row>
    <row r="42" spans="1:38" ht="12.75">
      <c r="A42" s="40" t="s">
        <v>20</v>
      </c>
      <c r="B42" s="40">
        <v>27</v>
      </c>
      <c r="C42" s="40">
        <v>3212</v>
      </c>
      <c r="D42" s="40">
        <v>0.008202708</v>
      </c>
      <c r="E42" s="40">
        <v>0.005436096</v>
      </c>
      <c r="F42" s="40">
        <v>0.012377343</v>
      </c>
      <c r="G42" s="40">
        <v>0.740654246</v>
      </c>
      <c r="H42" s="40">
        <v>0.008405978</v>
      </c>
      <c r="I42" s="40">
        <v>0.001610918</v>
      </c>
      <c r="J42" s="40">
        <v>-0.0695</v>
      </c>
      <c r="K42" s="40">
        <v>-0.4809</v>
      </c>
      <c r="L42" s="40">
        <v>0.3419</v>
      </c>
      <c r="M42" s="40">
        <v>0.932883139</v>
      </c>
      <c r="N42" s="40">
        <v>0.618239968</v>
      </c>
      <c r="O42" s="40">
        <v>1.40765883</v>
      </c>
      <c r="P42" s="40">
        <v>27</v>
      </c>
      <c r="Q42" s="40">
        <v>3286</v>
      </c>
      <c r="R42" s="40">
        <v>0.007898361</v>
      </c>
      <c r="S42" s="40">
        <v>0.005235175</v>
      </c>
      <c r="T42" s="40">
        <v>0.011916336</v>
      </c>
      <c r="U42" s="40">
        <v>0.686555772</v>
      </c>
      <c r="V42" s="40">
        <v>0.008216677</v>
      </c>
      <c r="W42" s="40">
        <v>0.00157479</v>
      </c>
      <c r="X42" s="40">
        <v>-0.0847</v>
      </c>
      <c r="Y42" s="40">
        <v>-0.4959</v>
      </c>
      <c r="Z42" s="40">
        <v>0.3266</v>
      </c>
      <c r="AA42" s="40">
        <v>0.918813087</v>
      </c>
      <c r="AB42" s="40">
        <v>0.609005762</v>
      </c>
      <c r="AC42" s="40">
        <v>1.386222499</v>
      </c>
      <c r="AD42" s="40">
        <v>0.89481724</v>
      </c>
      <c r="AE42" s="40">
        <v>0.0378</v>
      </c>
      <c r="AF42" s="40">
        <v>-0.5227</v>
      </c>
      <c r="AG42" s="40">
        <v>0.5983</v>
      </c>
      <c r="AH42" s="40" t="s">
        <v>221</v>
      </c>
      <c r="AI42" s="40" t="s">
        <v>221</v>
      </c>
      <c r="AJ42" s="40" t="s">
        <v>221</v>
      </c>
      <c r="AK42" s="40" t="s">
        <v>221</v>
      </c>
      <c r="AL42" s="40" t="s">
        <v>221</v>
      </c>
    </row>
    <row r="43" spans="1:38" ht="12.75">
      <c r="A43" s="40" t="s">
        <v>17</v>
      </c>
      <c r="B43" s="40">
        <v>142</v>
      </c>
      <c r="C43" s="40">
        <v>22605</v>
      </c>
      <c r="D43" s="40">
        <v>0.006214488</v>
      </c>
      <c r="E43" s="40">
        <v>0.004930346</v>
      </c>
      <c r="F43" s="40">
        <v>0.007833094</v>
      </c>
      <c r="G43" s="40">
        <v>0.003296622</v>
      </c>
      <c r="H43" s="40">
        <v>0.006281796</v>
      </c>
      <c r="I43" s="40">
        <v>0.000525498</v>
      </c>
      <c r="J43" s="40">
        <v>-0.3471</v>
      </c>
      <c r="K43" s="40">
        <v>-0.5785</v>
      </c>
      <c r="L43" s="40">
        <v>-0.1156</v>
      </c>
      <c r="M43" s="40">
        <v>0.706765503</v>
      </c>
      <c r="N43" s="40">
        <v>0.560721713</v>
      </c>
      <c r="O43" s="40">
        <v>0.890847391</v>
      </c>
      <c r="P43" s="40">
        <v>145</v>
      </c>
      <c r="Q43" s="40">
        <v>22790</v>
      </c>
      <c r="R43" s="40">
        <v>0.006030858</v>
      </c>
      <c r="S43" s="40">
        <v>0.004793816</v>
      </c>
      <c r="T43" s="40">
        <v>0.007587119</v>
      </c>
      <c r="U43" s="40">
        <v>0.002477043</v>
      </c>
      <c r="V43" s="40">
        <v>0.00636244</v>
      </c>
      <c r="W43" s="40">
        <v>0.000526688</v>
      </c>
      <c r="X43" s="40">
        <v>-0.3544</v>
      </c>
      <c r="Y43" s="40">
        <v>-0.584</v>
      </c>
      <c r="Z43" s="40">
        <v>-0.1249</v>
      </c>
      <c r="AA43" s="40">
        <v>0.701567232</v>
      </c>
      <c r="AB43" s="40">
        <v>0.557662589</v>
      </c>
      <c r="AC43" s="40">
        <v>0.882606418</v>
      </c>
      <c r="AD43" s="40">
        <v>0.837401633</v>
      </c>
      <c r="AE43" s="40">
        <v>0.03</v>
      </c>
      <c r="AF43" s="40">
        <v>-0.2565</v>
      </c>
      <c r="AG43" s="40">
        <v>0.3165</v>
      </c>
      <c r="AH43" s="40">
        <v>1</v>
      </c>
      <c r="AI43" s="40">
        <v>2</v>
      </c>
      <c r="AJ43" s="40" t="s">
        <v>221</v>
      </c>
      <c r="AK43" s="40" t="s">
        <v>221</v>
      </c>
      <c r="AL43" s="40" t="s">
        <v>221</v>
      </c>
    </row>
    <row r="44" spans="1:38" ht="12.75">
      <c r="A44" s="40" t="s">
        <v>18</v>
      </c>
      <c r="B44" s="40">
        <v>30</v>
      </c>
      <c r="C44" s="40">
        <v>4859</v>
      </c>
      <c r="D44" s="40">
        <v>0.005944222</v>
      </c>
      <c r="E44" s="40">
        <v>0.004003023</v>
      </c>
      <c r="F44" s="40">
        <v>0.008826774</v>
      </c>
      <c r="G44" s="40">
        <v>0.052272956</v>
      </c>
      <c r="H44" s="40">
        <v>0.00617411</v>
      </c>
      <c r="I44" s="40">
        <v>0.001123748</v>
      </c>
      <c r="J44" s="40">
        <v>-0.3915</v>
      </c>
      <c r="K44" s="40">
        <v>-0.7869</v>
      </c>
      <c r="L44" s="40">
        <v>0.0038</v>
      </c>
      <c r="M44" s="40">
        <v>0.6760285</v>
      </c>
      <c r="N44" s="40">
        <v>0.455258464</v>
      </c>
      <c r="O44" s="40">
        <v>1.003857302</v>
      </c>
      <c r="P44" s="40">
        <v>20</v>
      </c>
      <c r="Q44" s="40">
        <v>5012</v>
      </c>
      <c r="R44" s="40">
        <v>0.003886899</v>
      </c>
      <c r="S44" s="40">
        <v>0.00243078</v>
      </c>
      <c r="T44" s="40">
        <v>0.006215281</v>
      </c>
      <c r="U44" s="40">
        <v>0.000919254</v>
      </c>
      <c r="V44" s="40">
        <v>0.003990423</v>
      </c>
      <c r="W44" s="40">
        <v>0.000890504</v>
      </c>
      <c r="X44" s="40">
        <v>-0.7937</v>
      </c>
      <c r="Y44" s="40">
        <v>-1.2631</v>
      </c>
      <c r="Z44" s="40">
        <v>-0.3243</v>
      </c>
      <c r="AA44" s="40">
        <v>0.452161343</v>
      </c>
      <c r="AB44" s="40">
        <v>0.282771673</v>
      </c>
      <c r="AC44" s="40">
        <v>0.723021079</v>
      </c>
      <c r="AD44" s="40">
        <v>0.160692405</v>
      </c>
      <c r="AE44" s="40">
        <v>0.4248</v>
      </c>
      <c r="AF44" s="40">
        <v>-0.1687</v>
      </c>
      <c r="AG44" s="40">
        <v>1.0184</v>
      </c>
      <c r="AH44" s="40" t="s">
        <v>221</v>
      </c>
      <c r="AI44" s="40">
        <v>2</v>
      </c>
      <c r="AJ44" s="40" t="s">
        <v>221</v>
      </c>
      <c r="AK44" s="40" t="s">
        <v>221</v>
      </c>
      <c r="AL44" s="40" t="s">
        <v>221</v>
      </c>
    </row>
    <row r="45" spans="1:38" ht="12.75">
      <c r="A45" s="40" t="s">
        <v>67</v>
      </c>
      <c r="B45" s="40">
        <v>71</v>
      </c>
      <c r="C45" s="40">
        <v>12435</v>
      </c>
      <c r="D45" s="40">
        <v>0.005824893</v>
      </c>
      <c r="E45" s="40">
        <v>0.004392515</v>
      </c>
      <c r="F45" s="40">
        <v>0.007724364</v>
      </c>
      <c r="G45" s="40">
        <v>0.004240749</v>
      </c>
      <c r="H45" s="40">
        <v>0.00570969</v>
      </c>
      <c r="I45" s="40">
        <v>0.000675678</v>
      </c>
      <c r="J45" s="40">
        <v>-0.4118</v>
      </c>
      <c r="K45" s="40">
        <v>-0.694</v>
      </c>
      <c r="L45" s="40">
        <v>-0.1296</v>
      </c>
      <c r="M45" s="40">
        <v>0.662457425</v>
      </c>
      <c r="N45" s="40">
        <v>0.499554921</v>
      </c>
      <c r="O45" s="40">
        <v>0.878481666</v>
      </c>
      <c r="P45" s="40">
        <v>73</v>
      </c>
      <c r="Q45" s="40">
        <v>12160</v>
      </c>
      <c r="R45" s="40">
        <v>0.006005008</v>
      </c>
      <c r="S45" s="40">
        <v>0.004542076</v>
      </c>
      <c r="T45" s="40">
        <v>0.007939129</v>
      </c>
      <c r="U45" s="40">
        <v>0.011795655</v>
      </c>
      <c r="V45" s="40">
        <v>0.00600329</v>
      </c>
      <c r="W45" s="40">
        <v>0.00070052</v>
      </c>
      <c r="X45" s="40">
        <v>-0.3587</v>
      </c>
      <c r="Y45" s="40">
        <v>-0.6379</v>
      </c>
      <c r="Z45" s="40">
        <v>-0.0795</v>
      </c>
      <c r="AA45" s="40">
        <v>0.698560131</v>
      </c>
      <c r="AB45" s="40">
        <v>0.528377784</v>
      </c>
      <c r="AC45" s="40">
        <v>0.923555591</v>
      </c>
      <c r="AD45" s="40">
        <v>0.8702364</v>
      </c>
      <c r="AE45" s="40">
        <v>-0.0305</v>
      </c>
      <c r="AF45" s="40">
        <v>-0.3958</v>
      </c>
      <c r="AG45" s="40">
        <v>0.3349</v>
      </c>
      <c r="AH45" s="40">
        <v>1</v>
      </c>
      <c r="AI45" s="40" t="s">
        <v>221</v>
      </c>
      <c r="AJ45" s="40" t="s">
        <v>221</v>
      </c>
      <c r="AK45" s="40" t="s">
        <v>221</v>
      </c>
      <c r="AL45" s="40" t="s">
        <v>221</v>
      </c>
    </row>
    <row r="46" spans="1:38" ht="12.75">
      <c r="A46" s="40" t="s">
        <v>68</v>
      </c>
      <c r="B46" s="40">
        <v>64</v>
      </c>
      <c r="C46" s="40">
        <v>9465</v>
      </c>
      <c r="D46" s="40">
        <v>0.006647505</v>
      </c>
      <c r="E46" s="40">
        <v>0.004963128</v>
      </c>
      <c r="F46" s="40">
        <v>0.008903524</v>
      </c>
      <c r="G46" s="40">
        <v>0.06064559</v>
      </c>
      <c r="H46" s="40">
        <v>0.006761754</v>
      </c>
      <c r="I46" s="40">
        <v>0.000842357</v>
      </c>
      <c r="J46" s="40">
        <v>-0.2797</v>
      </c>
      <c r="K46" s="40">
        <v>-0.5719</v>
      </c>
      <c r="L46" s="40">
        <v>0.0125</v>
      </c>
      <c r="M46" s="40">
        <v>0.75601197</v>
      </c>
      <c r="N46" s="40">
        <v>0.564449944</v>
      </c>
      <c r="O46" s="40">
        <v>1.012585977</v>
      </c>
      <c r="P46" s="40">
        <v>58</v>
      </c>
      <c r="Q46" s="40">
        <v>9376</v>
      </c>
      <c r="R46" s="40">
        <v>0.006101053</v>
      </c>
      <c r="S46" s="40">
        <v>0.004507373</v>
      </c>
      <c r="T46" s="40">
        <v>0.008258213</v>
      </c>
      <c r="U46" s="40">
        <v>0.026439431</v>
      </c>
      <c r="V46" s="40">
        <v>0.006186007</v>
      </c>
      <c r="W46" s="40">
        <v>0.000809746</v>
      </c>
      <c r="X46" s="40">
        <v>-0.3429</v>
      </c>
      <c r="Y46" s="40">
        <v>-0.6456</v>
      </c>
      <c r="Z46" s="40">
        <v>-0.0401</v>
      </c>
      <c r="AA46" s="40">
        <v>0.709733005</v>
      </c>
      <c r="AB46" s="40">
        <v>0.524340884</v>
      </c>
      <c r="AC46" s="40">
        <v>0.960674543</v>
      </c>
      <c r="AD46" s="40">
        <v>0.667252227</v>
      </c>
      <c r="AE46" s="40">
        <v>0.0858</v>
      </c>
      <c r="AF46" s="40">
        <v>-0.3053</v>
      </c>
      <c r="AG46" s="40">
        <v>0.4768</v>
      </c>
      <c r="AH46" s="40" t="s">
        <v>221</v>
      </c>
      <c r="AI46" s="40" t="s">
        <v>221</v>
      </c>
      <c r="AJ46" s="40" t="s">
        <v>221</v>
      </c>
      <c r="AK46" s="40" t="s">
        <v>221</v>
      </c>
      <c r="AL46" s="40" t="s">
        <v>221</v>
      </c>
    </row>
    <row r="47" spans="1:38" ht="12.75">
      <c r="A47" s="40" t="s">
        <v>64</v>
      </c>
      <c r="B47" s="40">
        <v>55</v>
      </c>
      <c r="C47" s="40">
        <v>12610</v>
      </c>
      <c r="D47" s="40">
        <v>0.00432087</v>
      </c>
      <c r="E47" s="40">
        <v>0.003173434</v>
      </c>
      <c r="F47" s="40">
        <v>0.005883191</v>
      </c>
      <c r="G47" s="46">
        <v>6.43E-06</v>
      </c>
      <c r="H47" s="40">
        <v>0.004361618</v>
      </c>
      <c r="I47" s="40">
        <v>0.000586836</v>
      </c>
      <c r="J47" s="40">
        <v>-0.7105</v>
      </c>
      <c r="K47" s="40">
        <v>-1.0191</v>
      </c>
      <c r="L47" s="40">
        <v>-0.4018</v>
      </c>
      <c r="M47" s="40">
        <v>0.491406853</v>
      </c>
      <c r="N47" s="40">
        <v>0.360910477</v>
      </c>
      <c r="O47" s="40">
        <v>0.669087518</v>
      </c>
      <c r="P47" s="40">
        <v>50</v>
      </c>
      <c r="Q47" s="40">
        <v>12231</v>
      </c>
      <c r="R47" s="40">
        <v>0.0040851</v>
      </c>
      <c r="S47" s="40">
        <v>0.00296777</v>
      </c>
      <c r="T47" s="40">
        <v>0.005623092</v>
      </c>
      <c r="U47" s="46">
        <v>5.03E-06</v>
      </c>
      <c r="V47" s="40">
        <v>0.004087973</v>
      </c>
      <c r="W47" s="40">
        <v>0.000576944</v>
      </c>
      <c r="X47" s="40">
        <v>-0.744</v>
      </c>
      <c r="Y47" s="40">
        <v>-1.0635</v>
      </c>
      <c r="Z47" s="40">
        <v>-0.4244</v>
      </c>
      <c r="AA47" s="40">
        <v>0.47521803</v>
      </c>
      <c r="AB47" s="40">
        <v>0.345239486</v>
      </c>
      <c r="AC47" s="40">
        <v>0.654131943</v>
      </c>
      <c r="AD47" s="40">
        <v>0.791614533</v>
      </c>
      <c r="AE47" s="40">
        <v>0.0561</v>
      </c>
      <c r="AF47" s="40">
        <v>-0.3601</v>
      </c>
      <c r="AG47" s="40">
        <v>0.4723</v>
      </c>
      <c r="AH47" s="40">
        <v>1</v>
      </c>
      <c r="AI47" s="40">
        <v>2</v>
      </c>
      <c r="AJ47" s="40" t="s">
        <v>221</v>
      </c>
      <c r="AK47" s="40" t="s">
        <v>221</v>
      </c>
      <c r="AL47" s="40" t="s">
        <v>221</v>
      </c>
    </row>
    <row r="48" spans="1:38" ht="12.75">
      <c r="A48" s="40" t="s">
        <v>69</v>
      </c>
      <c r="B48" s="40">
        <v>78</v>
      </c>
      <c r="C48" s="40">
        <v>13494</v>
      </c>
      <c r="D48" s="40">
        <v>0.005710151</v>
      </c>
      <c r="E48" s="40">
        <v>0.004344056</v>
      </c>
      <c r="F48" s="40">
        <v>0.007505848</v>
      </c>
      <c r="G48" s="40">
        <v>0.001972562</v>
      </c>
      <c r="H48" s="40">
        <v>0.005780347</v>
      </c>
      <c r="I48" s="40">
        <v>0.000652601</v>
      </c>
      <c r="J48" s="40">
        <v>-0.4317</v>
      </c>
      <c r="K48" s="40">
        <v>-0.7051</v>
      </c>
      <c r="L48" s="40">
        <v>-0.1583</v>
      </c>
      <c r="M48" s="40">
        <v>0.649407915</v>
      </c>
      <c r="N48" s="40">
        <v>0.494043718</v>
      </c>
      <c r="O48" s="40">
        <v>0.853630205</v>
      </c>
      <c r="P48" s="40">
        <v>57</v>
      </c>
      <c r="Q48" s="40">
        <v>12927</v>
      </c>
      <c r="R48" s="40">
        <v>0.0044171</v>
      </c>
      <c r="S48" s="40">
        <v>0.003257197</v>
      </c>
      <c r="T48" s="40">
        <v>0.00599005</v>
      </c>
      <c r="U48" s="46">
        <v>1.83416E-05</v>
      </c>
      <c r="V48" s="40">
        <v>0.004409376</v>
      </c>
      <c r="W48" s="40">
        <v>0.000582747</v>
      </c>
      <c r="X48" s="40">
        <v>-0.6658</v>
      </c>
      <c r="Y48" s="40">
        <v>-0.9705</v>
      </c>
      <c r="Z48" s="40">
        <v>-0.3612</v>
      </c>
      <c r="AA48" s="40">
        <v>0.513839459</v>
      </c>
      <c r="AB48" s="40">
        <v>0.3789084</v>
      </c>
      <c r="AC48" s="40">
        <v>0.696820102</v>
      </c>
      <c r="AD48" s="40">
        <v>0.183943638</v>
      </c>
      <c r="AE48" s="40">
        <v>0.2568</v>
      </c>
      <c r="AF48" s="40">
        <v>-0.122</v>
      </c>
      <c r="AG48" s="40">
        <v>0.6355</v>
      </c>
      <c r="AH48" s="40">
        <v>1</v>
      </c>
      <c r="AI48" s="40">
        <v>2</v>
      </c>
      <c r="AJ48" s="40" t="s">
        <v>221</v>
      </c>
      <c r="AK48" s="40" t="s">
        <v>221</v>
      </c>
      <c r="AL48" s="40" t="s">
        <v>221</v>
      </c>
    </row>
    <row r="49" spans="1:38" ht="12.75">
      <c r="A49" s="40" t="s">
        <v>66</v>
      </c>
      <c r="B49" s="40">
        <v>47</v>
      </c>
      <c r="C49" s="40">
        <v>9869</v>
      </c>
      <c r="D49" s="40">
        <v>0.004712174</v>
      </c>
      <c r="E49" s="40">
        <v>0.003396477</v>
      </c>
      <c r="F49" s="40">
        <v>0.006537534</v>
      </c>
      <c r="G49" s="40">
        <v>0.000188337</v>
      </c>
      <c r="H49" s="40">
        <v>0.004762387</v>
      </c>
      <c r="I49" s="40">
        <v>0.00069301</v>
      </c>
      <c r="J49" s="40">
        <v>-0.6238</v>
      </c>
      <c r="K49" s="40">
        <v>-0.9512</v>
      </c>
      <c r="L49" s="40">
        <v>-0.2964</v>
      </c>
      <c r="M49" s="40">
        <v>0.535909315</v>
      </c>
      <c r="N49" s="40">
        <v>0.386276803</v>
      </c>
      <c r="O49" s="40">
        <v>0.743505155</v>
      </c>
      <c r="P49" s="40">
        <v>80</v>
      </c>
      <c r="Q49" s="40">
        <v>9863</v>
      </c>
      <c r="R49" s="40">
        <v>0.008131045</v>
      </c>
      <c r="S49" s="40">
        <v>0.006201222</v>
      </c>
      <c r="T49" s="40">
        <v>0.010661429</v>
      </c>
      <c r="U49" s="40">
        <v>0.687330256</v>
      </c>
      <c r="V49" s="40">
        <v>0.008111122</v>
      </c>
      <c r="W49" s="40">
        <v>0.000903166</v>
      </c>
      <c r="X49" s="40">
        <v>-0.0556</v>
      </c>
      <c r="Y49" s="40">
        <v>-0.3266</v>
      </c>
      <c r="Z49" s="40">
        <v>0.2153</v>
      </c>
      <c r="AA49" s="40">
        <v>0.945881056</v>
      </c>
      <c r="AB49" s="40">
        <v>0.72138558</v>
      </c>
      <c r="AC49" s="40">
        <v>1.240239614</v>
      </c>
      <c r="AD49" s="40">
        <v>0.006873967</v>
      </c>
      <c r="AE49" s="40">
        <v>-0.5455</v>
      </c>
      <c r="AF49" s="40">
        <v>-0.9411</v>
      </c>
      <c r="AG49" s="40">
        <v>-0.1499</v>
      </c>
      <c r="AH49" s="40">
        <v>1</v>
      </c>
      <c r="AI49" s="40" t="s">
        <v>221</v>
      </c>
      <c r="AJ49" s="40" t="s">
        <v>131</v>
      </c>
      <c r="AK49" s="40" t="s">
        <v>221</v>
      </c>
      <c r="AL49" s="40" t="s">
        <v>221</v>
      </c>
    </row>
    <row r="50" spans="1:38" ht="12.75">
      <c r="A50" s="40" t="s">
        <v>65</v>
      </c>
      <c r="B50" s="40">
        <v>49</v>
      </c>
      <c r="C50" s="40">
        <v>9378</v>
      </c>
      <c r="D50" s="40">
        <v>0.005219785</v>
      </c>
      <c r="E50" s="40">
        <v>0.003783129</v>
      </c>
      <c r="F50" s="40">
        <v>0.007202017</v>
      </c>
      <c r="G50" s="40">
        <v>0.001497709</v>
      </c>
      <c r="H50" s="40">
        <v>0.005224995</v>
      </c>
      <c r="I50" s="40">
        <v>0.000744475</v>
      </c>
      <c r="J50" s="40">
        <v>-0.5215</v>
      </c>
      <c r="K50" s="40">
        <v>-0.8434</v>
      </c>
      <c r="L50" s="40">
        <v>-0.1996</v>
      </c>
      <c r="M50" s="40">
        <v>0.59363924</v>
      </c>
      <c r="N50" s="40">
        <v>0.430250211</v>
      </c>
      <c r="O50" s="40">
        <v>0.819075826</v>
      </c>
      <c r="P50" s="40">
        <v>78</v>
      </c>
      <c r="Q50" s="40">
        <v>9524</v>
      </c>
      <c r="R50" s="40">
        <v>0.008266147</v>
      </c>
      <c r="S50" s="40">
        <v>0.006288371</v>
      </c>
      <c r="T50" s="40">
        <v>0.010865961</v>
      </c>
      <c r="U50" s="40">
        <v>0.778972016</v>
      </c>
      <c r="V50" s="40">
        <v>0.008189836</v>
      </c>
      <c r="W50" s="40">
        <v>0.000923511</v>
      </c>
      <c r="X50" s="40">
        <v>-0.0392</v>
      </c>
      <c r="Y50" s="40">
        <v>-0.3126</v>
      </c>
      <c r="Z50" s="40">
        <v>0.2343</v>
      </c>
      <c r="AA50" s="40">
        <v>0.961597513</v>
      </c>
      <c r="AB50" s="40">
        <v>0.731523575</v>
      </c>
      <c r="AC50" s="40">
        <v>1.264032776</v>
      </c>
      <c r="AD50" s="40">
        <v>0.021800769</v>
      </c>
      <c r="AE50" s="40">
        <v>-0.4597</v>
      </c>
      <c r="AF50" s="40">
        <v>-0.8525</v>
      </c>
      <c r="AG50" s="40">
        <v>-0.0669</v>
      </c>
      <c r="AH50" s="40">
        <v>1</v>
      </c>
      <c r="AI50" s="40" t="s">
        <v>221</v>
      </c>
      <c r="AJ50" s="40" t="s">
        <v>131</v>
      </c>
      <c r="AK50" s="40" t="s">
        <v>221</v>
      </c>
      <c r="AL50" s="40" t="s">
        <v>221</v>
      </c>
    </row>
    <row r="51" spans="1:38" ht="12.75">
      <c r="A51" s="40" t="s">
        <v>57</v>
      </c>
      <c r="B51" s="40">
        <v>21</v>
      </c>
      <c r="C51" s="40">
        <v>5302</v>
      </c>
      <c r="D51" s="40">
        <v>0.003767692</v>
      </c>
      <c r="E51" s="40">
        <v>0.002374524</v>
      </c>
      <c r="F51" s="40">
        <v>0.005978251</v>
      </c>
      <c r="G51" s="40">
        <v>0.000320802</v>
      </c>
      <c r="H51" s="40">
        <v>0.00396077</v>
      </c>
      <c r="I51" s="40">
        <v>0.000862597</v>
      </c>
      <c r="J51" s="40">
        <v>-0.8475</v>
      </c>
      <c r="K51" s="40">
        <v>-1.3091</v>
      </c>
      <c r="L51" s="40">
        <v>-0.3858</v>
      </c>
      <c r="M51" s="40">
        <v>0.428494591</v>
      </c>
      <c r="N51" s="40">
        <v>0.270051467</v>
      </c>
      <c r="O51" s="40">
        <v>0.679898602</v>
      </c>
      <c r="P51" s="40">
        <v>13</v>
      </c>
      <c r="Q51" s="40">
        <v>4642</v>
      </c>
      <c r="R51" s="40">
        <v>0.002624948</v>
      </c>
      <c r="S51" s="40">
        <v>0.001484602</v>
      </c>
      <c r="T51" s="40">
        <v>0.004641213</v>
      </c>
      <c r="U51" s="46">
        <v>4.51077E-05</v>
      </c>
      <c r="V51" s="40">
        <v>0.002800517</v>
      </c>
      <c r="W51" s="40">
        <v>0.000775635</v>
      </c>
      <c r="X51" s="40">
        <v>-1.1863</v>
      </c>
      <c r="Y51" s="40">
        <v>-1.7562</v>
      </c>
      <c r="Z51" s="40">
        <v>-0.6164</v>
      </c>
      <c r="AA51" s="40">
        <v>0.305359162</v>
      </c>
      <c r="AB51" s="40">
        <v>0.172703123</v>
      </c>
      <c r="AC51" s="40">
        <v>0.539910432</v>
      </c>
      <c r="AD51" s="40">
        <v>0.322875245</v>
      </c>
      <c r="AE51" s="40">
        <v>0.3614</v>
      </c>
      <c r="AF51" s="40">
        <v>-0.3551</v>
      </c>
      <c r="AG51" s="40">
        <v>1.0779</v>
      </c>
      <c r="AH51" s="40">
        <v>1</v>
      </c>
      <c r="AI51" s="40">
        <v>2</v>
      </c>
      <c r="AJ51" s="40" t="s">
        <v>221</v>
      </c>
      <c r="AK51" s="40" t="s">
        <v>221</v>
      </c>
      <c r="AL51" s="40" t="s">
        <v>221</v>
      </c>
    </row>
    <row r="52" spans="1:38" ht="12.75">
      <c r="A52" s="40" t="s">
        <v>61</v>
      </c>
      <c r="B52" s="40">
        <v>23</v>
      </c>
      <c r="C52" s="40">
        <v>3485</v>
      </c>
      <c r="D52" s="40">
        <v>0.006293587</v>
      </c>
      <c r="E52" s="40">
        <v>0.004044616</v>
      </c>
      <c r="F52" s="40">
        <v>0.009793077</v>
      </c>
      <c r="G52" s="40">
        <v>0.138237747</v>
      </c>
      <c r="H52" s="40">
        <v>0.006599713</v>
      </c>
      <c r="I52" s="40">
        <v>0.001371587</v>
      </c>
      <c r="J52" s="40">
        <v>-0.3344</v>
      </c>
      <c r="K52" s="40">
        <v>-0.7766</v>
      </c>
      <c r="L52" s="40">
        <v>0.1077</v>
      </c>
      <c r="M52" s="40">
        <v>0.715761284</v>
      </c>
      <c r="N52" s="40">
        <v>0.459988785</v>
      </c>
      <c r="O52" s="40">
        <v>1.113753712</v>
      </c>
      <c r="P52" s="40">
        <v>22</v>
      </c>
      <c r="Q52" s="40">
        <v>3594</v>
      </c>
      <c r="R52" s="40">
        <v>0.005880243</v>
      </c>
      <c r="S52" s="40">
        <v>0.003747025</v>
      </c>
      <c r="T52" s="40">
        <v>0.009227925</v>
      </c>
      <c r="U52" s="40">
        <v>0.098622462</v>
      </c>
      <c r="V52" s="40">
        <v>0.006121313</v>
      </c>
      <c r="W52" s="40">
        <v>0.001301068</v>
      </c>
      <c r="X52" s="40">
        <v>-0.3797</v>
      </c>
      <c r="Y52" s="40">
        <v>-0.8304</v>
      </c>
      <c r="Z52" s="40">
        <v>0.0709</v>
      </c>
      <c r="AA52" s="40">
        <v>0.684046297</v>
      </c>
      <c r="AB52" s="40">
        <v>0.43588984</v>
      </c>
      <c r="AC52" s="40">
        <v>1.073480715</v>
      </c>
      <c r="AD52" s="40">
        <v>0.827668769</v>
      </c>
      <c r="AE52" s="40">
        <v>0.0679</v>
      </c>
      <c r="AF52" s="40">
        <v>-0.5437</v>
      </c>
      <c r="AG52" s="40">
        <v>0.6796</v>
      </c>
      <c r="AH52" s="40" t="s">
        <v>221</v>
      </c>
      <c r="AI52" s="40" t="s">
        <v>221</v>
      </c>
      <c r="AJ52" s="40" t="s">
        <v>221</v>
      </c>
      <c r="AK52" s="40" t="s">
        <v>221</v>
      </c>
      <c r="AL52" s="40" t="s">
        <v>221</v>
      </c>
    </row>
    <row r="53" spans="1:38" ht="12.75">
      <c r="A53" s="40" t="s">
        <v>59</v>
      </c>
      <c r="B53" s="40">
        <v>87</v>
      </c>
      <c r="C53" s="40">
        <v>11078</v>
      </c>
      <c r="D53" s="40">
        <v>0.007597573</v>
      </c>
      <c r="E53" s="40">
        <v>0.005828918</v>
      </c>
      <c r="F53" s="40">
        <v>0.009902887</v>
      </c>
      <c r="G53" s="40">
        <v>0.27984883</v>
      </c>
      <c r="H53" s="40">
        <v>0.007853403</v>
      </c>
      <c r="I53" s="40">
        <v>0.000838661</v>
      </c>
      <c r="J53" s="40">
        <v>-0.1461</v>
      </c>
      <c r="K53" s="40">
        <v>-0.4111</v>
      </c>
      <c r="L53" s="40">
        <v>0.1189</v>
      </c>
      <c r="M53" s="40">
        <v>0.864061953</v>
      </c>
      <c r="N53" s="40">
        <v>0.662915135</v>
      </c>
      <c r="O53" s="40">
        <v>1.126242288</v>
      </c>
      <c r="P53" s="40">
        <v>69</v>
      </c>
      <c r="Q53" s="40">
        <v>11113</v>
      </c>
      <c r="R53" s="40">
        <v>0.005979265</v>
      </c>
      <c r="S53" s="40">
        <v>0.004493255</v>
      </c>
      <c r="T53" s="40">
        <v>0.007956729</v>
      </c>
      <c r="U53" s="40">
        <v>0.012763946</v>
      </c>
      <c r="V53" s="40">
        <v>0.006208945</v>
      </c>
      <c r="W53" s="40">
        <v>0.000745145</v>
      </c>
      <c r="X53" s="40">
        <v>-0.363</v>
      </c>
      <c r="Y53" s="40">
        <v>-0.6488</v>
      </c>
      <c r="Z53" s="40">
        <v>-0.0773</v>
      </c>
      <c r="AA53" s="40">
        <v>0.695565459</v>
      </c>
      <c r="AB53" s="40">
        <v>0.522698491</v>
      </c>
      <c r="AC53" s="40">
        <v>0.925603032</v>
      </c>
      <c r="AD53" s="40">
        <v>0.188853762</v>
      </c>
      <c r="AE53" s="40">
        <v>0.2395</v>
      </c>
      <c r="AF53" s="40">
        <v>-0.1178</v>
      </c>
      <c r="AG53" s="40">
        <v>0.5968</v>
      </c>
      <c r="AH53" s="40" t="s">
        <v>221</v>
      </c>
      <c r="AI53" s="40" t="s">
        <v>221</v>
      </c>
      <c r="AJ53" s="40" t="s">
        <v>221</v>
      </c>
      <c r="AK53" s="40" t="s">
        <v>221</v>
      </c>
      <c r="AL53" s="40" t="s">
        <v>221</v>
      </c>
    </row>
    <row r="54" spans="1:38" ht="12.75">
      <c r="A54" s="40" t="s">
        <v>58</v>
      </c>
      <c r="B54" s="40">
        <v>32</v>
      </c>
      <c r="C54" s="40">
        <v>5067</v>
      </c>
      <c r="D54" s="40">
        <v>0.006130118</v>
      </c>
      <c r="E54" s="40">
        <v>0.004174339</v>
      </c>
      <c r="F54" s="40">
        <v>0.009002228</v>
      </c>
      <c r="G54" s="40">
        <v>0.065777973</v>
      </c>
      <c r="H54" s="40">
        <v>0.006315374</v>
      </c>
      <c r="I54" s="40">
        <v>0.00111288</v>
      </c>
      <c r="J54" s="40">
        <v>-0.3607</v>
      </c>
      <c r="K54" s="40">
        <v>-0.745</v>
      </c>
      <c r="L54" s="40">
        <v>0.0235</v>
      </c>
      <c r="M54" s="40">
        <v>0.697170262</v>
      </c>
      <c r="N54" s="40">
        <v>0.474742081</v>
      </c>
      <c r="O54" s="40">
        <v>1.023811442</v>
      </c>
      <c r="P54" s="40">
        <v>38</v>
      </c>
      <c r="Q54" s="40">
        <v>5933</v>
      </c>
      <c r="R54" s="40">
        <v>0.006170708</v>
      </c>
      <c r="S54" s="40">
        <v>0.004314505</v>
      </c>
      <c r="T54" s="40">
        <v>0.008825493</v>
      </c>
      <c r="U54" s="40">
        <v>0.069398184</v>
      </c>
      <c r="V54" s="40">
        <v>0.006404854</v>
      </c>
      <c r="W54" s="40">
        <v>0.001035672</v>
      </c>
      <c r="X54" s="40">
        <v>-0.3315</v>
      </c>
      <c r="Y54" s="40">
        <v>-0.6893</v>
      </c>
      <c r="Z54" s="40">
        <v>0.0263</v>
      </c>
      <c r="AA54" s="40">
        <v>0.717835907</v>
      </c>
      <c r="AB54" s="40">
        <v>0.501904621</v>
      </c>
      <c r="AC54" s="40">
        <v>1.026665961</v>
      </c>
      <c r="AD54" s="40">
        <v>0.979417293</v>
      </c>
      <c r="AE54" s="40">
        <v>-0.0066</v>
      </c>
      <c r="AF54" s="40">
        <v>-0.508</v>
      </c>
      <c r="AG54" s="40">
        <v>0.4948</v>
      </c>
      <c r="AH54" s="40" t="s">
        <v>221</v>
      </c>
      <c r="AI54" s="40" t="s">
        <v>221</v>
      </c>
      <c r="AJ54" s="40" t="s">
        <v>221</v>
      </c>
      <c r="AK54" s="40" t="s">
        <v>221</v>
      </c>
      <c r="AL54" s="40" t="s">
        <v>221</v>
      </c>
    </row>
    <row r="55" spans="1:38" ht="12.75">
      <c r="A55" s="40" t="s">
        <v>63</v>
      </c>
      <c r="B55" s="40">
        <v>38</v>
      </c>
      <c r="C55" s="40">
        <v>4407</v>
      </c>
      <c r="D55" s="40">
        <v>0.008240981</v>
      </c>
      <c r="E55" s="40">
        <v>0.005752081</v>
      </c>
      <c r="F55" s="40">
        <v>0.011806817</v>
      </c>
      <c r="G55" s="40">
        <v>0.723835173</v>
      </c>
      <c r="H55" s="40">
        <v>0.008622646</v>
      </c>
      <c r="I55" s="40">
        <v>0.001392734</v>
      </c>
      <c r="J55" s="40">
        <v>-0.0648</v>
      </c>
      <c r="K55" s="40">
        <v>-0.4244</v>
      </c>
      <c r="L55" s="40">
        <v>0.2947</v>
      </c>
      <c r="M55" s="40">
        <v>0.937235929</v>
      </c>
      <c r="N55" s="40">
        <v>0.654176628</v>
      </c>
      <c r="O55" s="40">
        <v>1.342773725</v>
      </c>
      <c r="P55" s="40">
        <v>36</v>
      </c>
      <c r="Q55" s="40">
        <v>5197</v>
      </c>
      <c r="R55" s="40">
        <v>0.006745173</v>
      </c>
      <c r="S55" s="40">
        <v>0.004676097</v>
      </c>
      <c r="T55" s="40">
        <v>0.009729773</v>
      </c>
      <c r="U55" s="40">
        <v>0.194519184</v>
      </c>
      <c r="V55" s="40">
        <v>0.006927073</v>
      </c>
      <c r="W55" s="40">
        <v>0.001150507</v>
      </c>
      <c r="X55" s="40">
        <v>-0.2425</v>
      </c>
      <c r="Y55" s="40">
        <v>-0.6089</v>
      </c>
      <c r="Z55" s="40">
        <v>0.1239</v>
      </c>
      <c r="AA55" s="40">
        <v>0.784663229</v>
      </c>
      <c r="AB55" s="40">
        <v>0.543968456</v>
      </c>
      <c r="AC55" s="40">
        <v>1.131860455</v>
      </c>
      <c r="AD55" s="40">
        <v>0.422063984</v>
      </c>
      <c r="AE55" s="40">
        <v>0.2003</v>
      </c>
      <c r="AF55" s="40">
        <v>-0.2887</v>
      </c>
      <c r="AG55" s="40">
        <v>0.6893</v>
      </c>
      <c r="AH55" s="40" t="s">
        <v>221</v>
      </c>
      <c r="AI55" s="40" t="s">
        <v>221</v>
      </c>
      <c r="AJ55" s="40" t="s">
        <v>221</v>
      </c>
      <c r="AK55" s="40" t="s">
        <v>221</v>
      </c>
      <c r="AL55" s="40" t="s">
        <v>221</v>
      </c>
    </row>
    <row r="56" spans="1:38" ht="12.75">
      <c r="A56" s="40" t="s">
        <v>62</v>
      </c>
      <c r="B56" s="40">
        <v>56</v>
      </c>
      <c r="C56" s="40">
        <v>5369</v>
      </c>
      <c r="D56" s="40">
        <v>0.010221977</v>
      </c>
      <c r="E56" s="40">
        <v>0.00750584</v>
      </c>
      <c r="F56" s="40">
        <v>0.013921</v>
      </c>
      <c r="G56" s="40">
        <v>0.339231894</v>
      </c>
      <c r="H56" s="40">
        <v>0.010430248</v>
      </c>
      <c r="I56" s="40">
        <v>0.001386513</v>
      </c>
      <c r="J56" s="40">
        <v>0.1506</v>
      </c>
      <c r="K56" s="40">
        <v>-0.1583</v>
      </c>
      <c r="L56" s="40">
        <v>0.4595</v>
      </c>
      <c r="M56" s="40">
        <v>1.162531909</v>
      </c>
      <c r="N56" s="40">
        <v>0.853629315</v>
      </c>
      <c r="O56" s="40">
        <v>1.583216997</v>
      </c>
      <c r="P56" s="40">
        <v>61</v>
      </c>
      <c r="Q56" s="40">
        <v>5512</v>
      </c>
      <c r="R56" s="40">
        <v>0.010591066</v>
      </c>
      <c r="S56" s="40">
        <v>0.007853075</v>
      </c>
      <c r="T56" s="40">
        <v>0.014283662</v>
      </c>
      <c r="U56" s="40">
        <v>0.171485161</v>
      </c>
      <c r="V56" s="40">
        <v>0.011066763</v>
      </c>
      <c r="W56" s="40">
        <v>0.001409092</v>
      </c>
      <c r="X56" s="40">
        <v>0.2087</v>
      </c>
      <c r="Y56" s="40">
        <v>-0.0904</v>
      </c>
      <c r="Z56" s="40">
        <v>0.5078</v>
      </c>
      <c r="AA56" s="40">
        <v>1.232054334</v>
      </c>
      <c r="AB56" s="40">
        <v>0.91354503</v>
      </c>
      <c r="AC56" s="40">
        <v>1.661612546</v>
      </c>
      <c r="AD56" s="40">
        <v>0.862278768</v>
      </c>
      <c r="AE56" s="40">
        <v>-0.0355</v>
      </c>
      <c r="AF56" s="40">
        <v>-0.4362</v>
      </c>
      <c r="AG56" s="40">
        <v>0.3653</v>
      </c>
      <c r="AH56" s="40" t="s">
        <v>221</v>
      </c>
      <c r="AI56" s="40" t="s">
        <v>221</v>
      </c>
      <c r="AJ56" s="40" t="s">
        <v>221</v>
      </c>
      <c r="AK56" s="40" t="s">
        <v>221</v>
      </c>
      <c r="AL56" s="40" t="s">
        <v>221</v>
      </c>
    </row>
    <row r="57" spans="1:38" ht="12.75">
      <c r="A57" s="40" t="s">
        <v>60</v>
      </c>
      <c r="B57" s="40">
        <v>169</v>
      </c>
      <c r="C57" s="40">
        <v>8648</v>
      </c>
      <c r="D57" s="40">
        <v>0.019188128</v>
      </c>
      <c r="E57" s="40">
        <v>0.015404283</v>
      </c>
      <c r="F57" s="40">
        <v>0.02390142</v>
      </c>
      <c r="G57" s="46">
        <v>3.32E-12</v>
      </c>
      <c r="H57" s="40">
        <v>0.019542091</v>
      </c>
      <c r="I57" s="40">
        <v>0.001488477</v>
      </c>
      <c r="J57" s="40">
        <v>0.7804</v>
      </c>
      <c r="K57" s="40">
        <v>0.5607</v>
      </c>
      <c r="L57" s="40">
        <v>1</v>
      </c>
      <c r="M57" s="40">
        <v>2.182240401</v>
      </c>
      <c r="N57" s="40">
        <v>1.751908736</v>
      </c>
      <c r="O57" s="40">
        <v>2.718276968</v>
      </c>
      <c r="P57" s="40">
        <v>147</v>
      </c>
      <c r="Q57" s="40">
        <v>8762</v>
      </c>
      <c r="R57" s="40">
        <v>0.016418165</v>
      </c>
      <c r="S57" s="40">
        <v>0.013070665</v>
      </c>
      <c r="T57" s="40">
        <v>0.020622985</v>
      </c>
      <c r="U57" s="46">
        <v>2.67E-08</v>
      </c>
      <c r="V57" s="40">
        <v>0.016776992</v>
      </c>
      <c r="W57" s="40">
        <v>0.001372086</v>
      </c>
      <c r="X57" s="40">
        <v>0.6471</v>
      </c>
      <c r="Y57" s="40">
        <v>0.419</v>
      </c>
      <c r="Z57" s="40">
        <v>0.8751</v>
      </c>
      <c r="AA57" s="40">
        <v>1.909918326</v>
      </c>
      <c r="AB57" s="40">
        <v>1.520505109</v>
      </c>
      <c r="AC57" s="40">
        <v>2.399063305</v>
      </c>
      <c r="AD57" s="40">
        <v>0.268162608</v>
      </c>
      <c r="AE57" s="40">
        <v>0.1559</v>
      </c>
      <c r="AF57" s="40">
        <v>-0.1201</v>
      </c>
      <c r="AG57" s="40">
        <v>0.4319</v>
      </c>
      <c r="AH57" s="40">
        <v>1</v>
      </c>
      <c r="AI57" s="40">
        <v>2</v>
      </c>
      <c r="AJ57" s="40" t="s">
        <v>221</v>
      </c>
      <c r="AK57" s="40" t="s">
        <v>221</v>
      </c>
      <c r="AL57" s="40" t="s">
        <v>221</v>
      </c>
    </row>
    <row r="58" spans="1:38" ht="12.75">
      <c r="A58" s="40" t="s">
        <v>38</v>
      </c>
      <c r="B58" s="40">
        <v>80</v>
      </c>
      <c r="C58" s="40">
        <v>16842</v>
      </c>
      <c r="D58" s="40">
        <v>0.004496375</v>
      </c>
      <c r="E58" s="40">
        <v>0.003419739</v>
      </c>
      <c r="F58" s="40">
        <v>0.005911967</v>
      </c>
      <c r="G58" s="46">
        <v>1.57E-06</v>
      </c>
      <c r="H58" s="40">
        <v>0.00475003</v>
      </c>
      <c r="I58" s="40">
        <v>0.000529807</v>
      </c>
      <c r="J58" s="40">
        <v>-0.6707</v>
      </c>
      <c r="K58" s="40">
        <v>-0.9444</v>
      </c>
      <c r="L58" s="40">
        <v>-0.397</v>
      </c>
      <c r="M58" s="40">
        <v>0.511366753</v>
      </c>
      <c r="N58" s="40">
        <v>0.388922421</v>
      </c>
      <c r="O58" s="40">
        <v>0.672360199</v>
      </c>
      <c r="P58" s="40">
        <v>62</v>
      </c>
      <c r="Q58" s="40">
        <v>17551</v>
      </c>
      <c r="R58" s="40">
        <v>0.003435215</v>
      </c>
      <c r="S58" s="40">
        <v>0.002550131</v>
      </c>
      <c r="T58" s="40">
        <v>0.00462749</v>
      </c>
      <c r="U58" s="46">
        <v>1.6E-09</v>
      </c>
      <c r="V58" s="40">
        <v>0.003532562</v>
      </c>
      <c r="W58" s="40">
        <v>0.000447843</v>
      </c>
      <c r="X58" s="40">
        <v>-0.9172</v>
      </c>
      <c r="Y58" s="40">
        <v>-1.2152</v>
      </c>
      <c r="Z58" s="40">
        <v>-0.6193</v>
      </c>
      <c r="AA58" s="40">
        <v>0.399617159</v>
      </c>
      <c r="AB58" s="40">
        <v>0.296655632</v>
      </c>
      <c r="AC58" s="40">
        <v>0.538313979</v>
      </c>
      <c r="AD58" s="40">
        <v>0.157581311</v>
      </c>
      <c r="AE58" s="40">
        <v>0.2692</v>
      </c>
      <c r="AF58" s="40">
        <v>-0.1041</v>
      </c>
      <c r="AG58" s="40">
        <v>0.6425</v>
      </c>
      <c r="AH58" s="40">
        <v>1</v>
      </c>
      <c r="AI58" s="40">
        <v>2</v>
      </c>
      <c r="AJ58" s="40" t="s">
        <v>221</v>
      </c>
      <c r="AK58" s="40" t="s">
        <v>221</v>
      </c>
      <c r="AL58" s="40" t="s">
        <v>221</v>
      </c>
    </row>
    <row r="59" spans="1:38" ht="12.75">
      <c r="A59" s="40" t="s">
        <v>35</v>
      </c>
      <c r="B59" s="40">
        <v>101</v>
      </c>
      <c r="C59" s="40">
        <v>15405</v>
      </c>
      <c r="D59" s="40">
        <v>0.006307175</v>
      </c>
      <c r="E59" s="40">
        <v>0.004900086</v>
      </c>
      <c r="F59" s="40">
        <v>0.008118317</v>
      </c>
      <c r="G59" s="40">
        <v>0.00988919</v>
      </c>
      <c r="H59" s="40">
        <v>0.006556313</v>
      </c>
      <c r="I59" s="40">
        <v>0.000650235</v>
      </c>
      <c r="J59" s="40">
        <v>-0.3323</v>
      </c>
      <c r="K59" s="40">
        <v>-0.5847</v>
      </c>
      <c r="L59" s="40">
        <v>-0.0798</v>
      </c>
      <c r="M59" s="40">
        <v>0.717306658</v>
      </c>
      <c r="N59" s="40">
        <v>0.557280334</v>
      </c>
      <c r="O59" s="40">
        <v>0.923285482</v>
      </c>
      <c r="P59" s="40">
        <v>95</v>
      </c>
      <c r="Q59" s="40">
        <v>16542</v>
      </c>
      <c r="R59" s="40">
        <v>0.005595455</v>
      </c>
      <c r="S59" s="40">
        <v>0.004327761</v>
      </c>
      <c r="T59" s="40">
        <v>0.007234483</v>
      </c>
      <c r="U59" s="40">
        <v>0.00105379</v>
      </c>
      <c r="V59" s="40">
        <v>0.005742957</v>
      </c>
      <c r="W59" s="40">
        <v>0.000587521</v>
      </c>
      <c r="X59" s="40">
        <v>-0.4294</v>
      </c>
      <c r="Y59" s="40">
        <v>-0.6863</v>
      </c>
      <c r="Z59" s="40">
        <v>-0.1725</v>
      </c>
      <c r="AA59" s="40">
        <v>0.650916939</v>
      </c>
      <c r="AB59" s="40">
        <v>0.503446662</v>
      </c>
      <c r="AC59" s="40">
        <v>0.84158441</v>
      </c>
      <c r="AD59" s="40">
        <v>0.470015815</v>
      </c>
      <c r="AE59" s="40">
        <v>0.1197</v>
      </c>
      <c r="AF59" s="40">
        <v>-0.2051</v>
      </c>
      <c r="AG59" s="40">
        <v>0.4446</v>
      </c>
      <c r="AH59" s="40" t="s">
        <v>221</v>
      </c>
      <c r="AI59" s="40">
        <v>2</v>
      </c>
      <c r="AJ59" s="40" t="s">
        <v>221</v>
      </c>
      <c r="AK59" s="40" t="s">
        <v>221</v>
      </c>
      <c r="AL59" s="40" t="s">
        <v>221</v>
      </c>
    </row>
    <row r="60" spans="1:38" ht="12.75">
      <c r="A60" s="40" t="s">
        <v>37</v>
      </c>
      <c r="B60" s="40">
        <v>181</v>
      </c>
      <c r="C60" s="40">
        <v>26665</v>
      </c>
      <c r="D60" s="40">
        <v>0.006538021</v>
      </c>
      <c r="E60" s="40">
        <v>0.005257575</v>
      </c>
      <c r="F60" s="40">
        <v>0.00813031</v>
      </c>
      <c r="G60" s="40">
        <v>0.007712301</v>
      </c>
      <c r="H60" s="40">
        <v>0.006787924</v>
      </c>
      <c r="I60" s="40">
        <v>0.000502827</v>
      </c>
      <c r="J60" s="40">
        <v>-0.2963</v>
      </c>
      <c r="K60" s="40">
        <v>-0.5143</v>
      </c>
      <c r="L60" s="40">
        <v>-0.0783</v>
      </c>
      <c r="M60" s="40">
        <v>0.743560474</v>
      </c>
      <c r="N60" s="40">
        <v>0.597937072</v>
      </c>
      <c r="O60" s="40">
        <v>0.924649439</v>
      </c>
      <c r="P60" s="40">
        <v>154</v>
      </c>
      <c r="Q60" s="40">
        <v>26839</v>
      </c>
      <c r="R60" s="40">
        <v>0.005573044</v>
      </c>
      <c r="S60" s="40">
        <v>0.004443933</v>
      </c>
      <c r="T60" s="40">
        <v>0.00698904</v>
      </c>
      <c r="U60" s="40">
        <v>0.000175546</v>
      </c>
      <c r="V60" s="40">
        <v>0.005737919</v>
      </c>
      <c r="W60" s="40">
        <v>0.000461046</v>
      </c>
      <c r="X60" s="40">
        <v>-0.4334</v>
      </c>
      <c r="Y60" s="40">
        <v>-0.6598</v>
      </c>
      <c r="Z60" s="40">
        <v>-0.207</v>
      </c>
      <c r="AA60" s="40">
        <v>0.648309951</v>
      </c>
      <c r="AB60" s="40">
        <v>0.516960845</v>
      </c>
      <c r="AC60" s="40">
        <v>0.813032159</v>
      </c>
      <c r="AD60" s="40">
        <v>0.251527656</v>
      </c>
      <c r="AE60" s="40">
        <v>0.1597</v>
      </c>
      <c r="AF60" s="40">
        <v>-0.1133</v>
      </c>
      <c r="AG60" s="40">
        <v>0.4327</v>
      </c>
      <c r="AH60" s="40" t="s">
        <v>221</v>
      </c>
      <c r="AI60" s="40">
        <v>2</v>
      </c>
      <c r="AJ60" s="40" t="s">
        <v>221</v>
      </c>
      <c r="AK60" s="40" t="s">
        <v>221</v>
      </c>
      <c r="AL60" s="40" t="s">
        <v>221</v>
      </c>
    </row>
    <row r="61" spans="1:38" ht="12.75">
      <c r="A61" s="40" t="s">
        <v>36</v>
      </c>
      <c r="B61" s="40">
        <v>34</v>
      </c>
      <c r="C61" s="40">
        <v>8312</v>
      </c>
      <c r="D61" s="40">
        <v>0.003925976</v>
      </c>
      <c r="E61" s="40">
        <v>0.002701135</v>
      </c>
      <c r="F61" s="40">
        <v>0.005706227</v>
      </c>
      <c r="G61" s="46">
        <v>2.37645E-05</v>
      </c>
      <c r="H61" s="40">
        <v>0.004090472</v>
      </c>
      <c r="I61" s="40">
        <v>0.000700074</v>
      </c>
      <c r="J61" s="40">
        <v>-0.8063</v>
      </c>
      <c r="K61" s="40">
        <v>-1.1803</v>
      </c>
      <c r="L61" s="40">
        <v>-0.4324</v>
      </c>
      <c r="M61" s="40">
        <v>0.446496076</v>
      </c>
      <c r="N61" s="40">
        <v>0.307196483</v>
      </c>
      <c r="O61" s="40">
        <v>0.64896168</v>
      </c>
      <c r="P61" s="40">
        <v>38</v>
      </c>
      <c r="Q61" s="40">
        <v>8399</v>
      </c>
      <c r="R61" s="40">
        <v>0.004361975</v>
      </c>
      <c r="S61" s="40">
        <v>0.00305022</v>
      </c>
      <c r="T61" s="40">
        <v>0.006237855</v>
      </c>
      <c r="U61" s="40">
        <v>0.000201531</v>
      </c>
      <c r="V61" s="40">
        <v>0.004524348</v>
      </c>
      <c r="W61" s="40">
        <v>0.000732284</v>
      </c>
      <c r="X61" s="40">
        <v>-0.6784</v>
      </c>
      <c r="Y61" s="40">
        <v>-1.0361</v>
      </c>
      <c r="Z61" s="40">
        <v>-0.3207</v>
      </c>
      <c r="AA61" s="40">
        <v>0.507426779</v>
      </c>
      <c r="AB61" s="40">
        <v>0.354830815</v>
      </c>
      <c r="AC61" s="40">
        <v>0.725647057</v>
      </c>
      <c r="AD61" s="40">
        <v>0.675739812</v>
      </c>
      <c r="AE61" s="40">
        <v>-0.1053</v>
      </c>
      <c r="AF61" s="40">
        <v>-0.5988</v>
      </c>
      <c r="AG61" s="40">
        <v>0.3881</v>
      </c>
      <c r="AH61" s="40">
        <v>1</v>
      </c>
      <c r="AI61" s="40">
        <v>2</v>
      </c>
      <c r="AJ61" s="40" t="s">
        <v>221</v>
      </c>
      <c r="AK61" s="40" t="s">
        <v>221</v>
      </c>
      <c r="AL61" s="40" t="s">
        <v>221</v>
      </c>
    </row>
    <row r="62" spans="1:38" ht="12.75">
      <c r="A62" s="40" t="s">
        <v>27</v>
      </c>
      <c r="B62" s="40">
        <v>8</v>
      </c>
      <c r="C62" s="40">
        <v>2954</v>
      </c>
      <c r="D62" s="40">
        <v>0.002643058</v>
      </c>
      <c r="E62" s="40">
        <v>0.001297355</v>
      </c>
      <c r="F62" s="40">
        <v>0.005384616</v>
      </c>
      <c r="G62" s="40">
        <v>0.000930828</v>
      </c>
      <c r="H62" s="40">
        <v>0.002708192</v>
      </c>
      <c r="I62" s="40">
        <v>0.000956193</v>
      </c>
      <c r="J62" s="40">
        <v>-1.202</v>
      </c>
      <c r="K62" s="40">
        <v>-1.9136</v>
      </c>
      <c r="L62" s="40">
        <v>-0.4904</v>
      </c>
      <c r="M62" s="40">
        <v>0.30059151</v>
      </c>
      <c r="N62" s="40">
        <v>0.147546421</v>
      </c>
      <c r="O62" s="40">
        <v>0.612385278</v>
      </c>
      <c r="P62" s="40">
        <v>10</v>
      </c>
      <c r="Q62" s="40">
        <v>2880</v>
      </c>
      <c r="R62" s="40">
        <v>0.003408882</v>
      </c>
      <c r="S62" s="40">
        <v>0.001796747</v>
      </c>
      <c r="T62" s="40">
        <v>0.00646751</v>
      </c>
      <c r="U62" s="40">
        <v>0.004643348</v>
      </c>
      <c r="V62" s="40">
        <v>0.003472222</v>
      </c>
      <c r="W62" s="40">
        <v>0.001096105</v>
      </c>
      <c r="X62" s="40">
        <v>-0.9249</v>
      </c>
      <c r="Y62" s="40">
        <v>-1.5654</v>
      </c>
      <c r="Z62" s="40">
        <v>-0.2845</v>
      </c>
      <c r="AA62" s="40">
        <v>0.396553856</v>
      </c>
      <c r="AB62" s="40">
        <v>0.20901481</v>
      </c>
      <c r="AC62" s="40">
        <v>0.752362769</v>
      </c>
      <c r="AD62" s="40">
        <v>0.597527488</v>
      </c>
      <c r="AE62" s="40">
        <v>-0.2544</v>
      </c>
      <c r="AF62" s="40">
        <v>-1.199</v>
      </c>
      <c r="AG62" s="40">
        <v>0.6901</v>
      </c>
      <c r="AH62" s="40">
        <v>1</v>
      </c>
      <c r="AI62" s="40">
        <v>2</v>
      </c>
      <c r="AJ62" s="40" t="s">
        <v>221</v>
      </c>
      <c r="AK62" s="40" t="s">
        <v>221</v>
      </c>
      <c r="AL62" s="40" t="s">
        <v>221</v>
      </c>
    </row>
    <row r="63" spans="1:38" ht="12.75">
      <c r="A63" s="40" t="s">
        <v>28</v>
      </c>
      <c r="B63" s="40">
        <v>49</v>
      </c>
      <c r="C63" s="40">
        <v>10599</v>
      </c>
      <c r="D63" s="40">
        <v>0.004378867</v>
      </c>
      <c r="E63" s="40">
        <v>0.003156929</v>
      </c>
      <c r="F63" s="40">
        <v>0.006073774</v>
      </c>
      <c r="G63" s="46">
        <v>2.96512E-05</v>
      </c>
      <c r="H63" s="40">
        <v>0.004623078</v>
      </c>
      <c r="I63" s="40">
        <v>0.000658911</v>
      </c>
      <c r="J63" s="40">
        <v>-0.6971</v>
      </c>
      <c r="K63" s="40">
        <v>-1.0243</v>
      </c>
      <c r="L63" s="40">
        <v>-0.37</v>
      </c>
      <c r="M63" s="40">
        <v>0.498002717</v>
      </c>
      <c r="N63" s="40">
        <v>0.35903338</v>
      </c>
      <c r="O63" s="40">
        <v>0.690762251</v>
      </c>
      <c r="P63" s="40">
        <v>44</v>
      </c>
      <c r="Q63" s="40">
        <v>11005</v>
      </c>
      <c r="R63" s="40">
        <v>0.003844367</v>
      </c>
      <c r="S63" s="40">
        <v>0.00273672</v>
      </c>
      <c r="T63" s="40">
        <v>0.005400318</v>
      </c>
      <c r="U63" s="46">
        <v>3.47E-06</v>
      </c>
      <c r="V63" s="40">
        <v>0.003998183</v>
      </c>
      <c r="W63" s="40">
        <v>0.000601543</v>
      </c>
      <c r="X63" s="40">
        <v>-0.8047</v>
      </c>
      <c r="Y63" s="40">
        <v>-1.1446</v>
      </c>
      <c r="Z63" s="40">
        <v>-0.4649</v>
      </c>
      <c r="AA63" s="40">
        <v>0.447213628</v>
      </c>
      <c r="AB63" s="40">
        <v>0.318361512</v>
      </c>
      <c r="AC63" s="40">
        <v>0.628216733</v>
      </c>
      <c r="AD63" s="40">
        <v>0.566478091</v>
      </c>
      <c r="AE63" s="40">
        <v>0.1302</v>
      </c>
      <c r="AF63" s="40">
        <v>-0.3149</v>
      </c>
      <c r="AG63" s="40">
        <v>0.5753</v>
      </c>
      <c r="AH63" s="40">
        <v>1</v>
      </c>
      <c r="AI63" s="40">
        <v>2</v>
      </c>
      <c r="AJ63" s="40" t="s">
        <v>221</v>
      </c>
      <c r="AK63" s="40" t="s">
        <v>221</v>
      </c>
      <c r="AL63" s="40" t="s">
        <v>221</v>
      </c>
    </row>
    <row r="64" spans="1:38" ht="12.75">
      <c r="A64" s="40" t="s">
        <v>30</v>
      </c>
      <c r="B64" s="40">
        <v>14</v>
      </c>
      <c r="C64" s="40">
        <v>5515</v>
      </c>
      <c r="D64" s="40">
        <v>0.002497195</v>
      </c>
      <c r="E64" s="40">
        <v>0.00144318</v>
      </c>
      <c r="F64" s="40">
        <v>0.004321003</v>
      </c>
      <c r="G64" s="46">
        <v>6.81E-06</v>
      </c>
      <c r="H64" s="40">
        <v>0.002538531</v>
      </c>
      <c r="I64" s="40">
        <v>0.000677589</v>
      </c>
      <c r="J64" s="40">
        <v>-1.2588</v>
      </c>
      <c r="K64" s="40">
        <v>-1.8071</v>
      </c>
      <c r="L64" s="40">
        <v>-0.7105</v>
      </c>
      <c r="M64" s="40">
        <v>0.284002717</v>
      </c>
      <c r="N64" s="40">
        <v>0.164130935</v>
      </c>
      <c r="O64" s="40">
        <v>0.491421942</v>
      </c>
      <c r="P64" s="40">
        <v>35</v>
      </c>
      <c r="Q64" s="40">
        <v>5497</v>
      </c>
      <c r="R64" s="40">
        <v>0.006379196</v>
      </c>
      <c r="S64" s="40">
        <v>0.004413091</v>
      </c>
      <c r="T64" s="40">
        <v>0.009221234</v>
      </c>
      <c r="U64" s="40">
        <v>0.112591063</v>
      </c>
      <c r="V64" s="40">
        <v>0.006367109</v>
      </c>
      <c r="W64" s="40">
        <v>0.001072806</v>
      </c>
      <c r="X64" s="40">
        <v>-0.2983</v>
      </c>
      <c r="Y64" s="40">
        <v>-0.6668</v>
      </c>
      <c r="Z64" s="40">
        <v>0.0702</v>
      </c>
      <c r="AA64" s="40">
        <v>0.742089292</v>
      </c>
      <c r="AB64" s="40">
        <v>0.513373062</v>
      </c>
      <c r="AC64" s="40">
        <v>1.072702404</v>
      </c>
      <c r="AD64" s="40">
        <v>0.004193298</v>
      </c>
      <c r="AE64" s="40">
        <v>-0.9379</v>
      </c>
      <c r="AF64" s="40">
        <v>-1.5799</v>
      </c>
      <c r="AG64" s="40">
        <v>-0.2959</v>
      </c>
      <c r="AH64" s="40">
        <v>1</v>
      </c>
      <c r="AI64" s="40" t="s">
        <v>221</v>
      </c>
      <c r="AJ64" s="40" t="s">
        <v>131</v>
      </c>
      <c r="AK64" s="40" t="s">
        <v>221</v>
      </c>
      <c r="AL64" s="40" t="s">
        <v>221</v>
      </c>
    </row>
    <row r="65" spans="1:38" ht="12.75">
      <c r="A65" s="40" t="s">
        <v>26</v>
      </c>
      <c r="B65" s="40">
        <v>34</v>
      </c>
      <c r="C65" s="40">
        <v>6255</v>
      </c>
      <c r="D65" s="40">
        <v>0.00525011</v>
      </c>
      <c r="E65" s="40">
        <v>0.003616536</v>
      </c>
      <c r="F65" s="40">
        <v>0.007621561</v>
      </c>
      <c r="G65" s="40">
        <v>0.006694063</v>
      </c>
      <c r="H65" s="40">
        <v>0.005435652</v>
      </c>
      <c r="I65" s="40">
        <v>0.00092967</v>
      </c>
      <c r="J65" s="40">
        <v>-0.5157</v>
      </c>
      <c r="K65" s="40">
        <v>-0.8884</v>
      </c>
      <c r="L65" s="40">
        <v>-0.143</v>
      </c>
      <c r="M65" s="40">
        <v>0.597088039</v>
      </c>
      <c r="N65" s="40">
        <v>0.4113039</v>
      </c>
      <c r="O65" s="40">
        <v>0.866790047</v>
      </c>
      <c r="P65" s="40">
        <v>29</v>
      </c>
      <c r="Q65" s="40">
        <v>6733</v>
      </c>
      <c r="R65" s="40">
        <v>0.004165009</v>
      </c>
      <c r="S65" s="40">
        <v>0.002797334</v>
      </c>
      <c r="T65" s="40">
        <v>0.006201371</v>
      </c>
      <c r="U65" s="40">
        <v>0.000359857</v>
      </c>
      <c r="V65" s="40">
        <v>0.004307144</v>
      </c>
      <c r="W65" s="40">
        <v>0.000798092</v>
      </c>
      <c r="X65" s="40">
        <v>-0.7246</v>
      </c>
      <c r="Y65" s="40">
        <v>-1.1227</v>
      </c>
      <c r="Z65" s="40">
        <v>-0.3266</v>
      </c>
      <c r="AA65" s="40">
        <v>0.484513808</v>
      </c>
      <c r="AB65" s="40">
        <v>0.325412655</v>
      </c>
      <c r="AC65" s="40">
        <v>0.721402892</v>
      </c>
      <c r="AD65" s="40">
        <v>0.385232368</v>
      </c>
      <c r="AE65" s="40">
        <v>0.2315</v>
      </c>
      <c r="AF65" s="40">
        <v>-0.2911</v>
      </c>
      <c r="AG65" s="40">
        <v>0.7542</v>
      </c>
      <c r="AH65" s="40" t="s">
        <v>221</v>
      </c>
      <c r="AI65" s="40">
        <v>2</v>
      </c>
      <c r="AJ65" s="40" t="s">
        <v>221</v>
      </c>
      <c r="AK65" s="40" t="s">
        <v>221</v>
      </c>
      <c r="AL65" s="40" t="s">
        <v>221</v>
      </c>
    </row>
    <row r="66" spans="1:38" ht="12.75">
      <c r="A66" s="40" t="s">
        <v>25</v>
      </c>
      <c r="B66" s="40">
        <v>30</v>
      </c>
      <c r="C66" s="40">
        <v>6757</v>
      </c>
      <c r="D66" s="40">
        <v>0.00422974</v>
      </c>
      <c r="E66" s="40">
        <v>0.002850148</v>
      </c>
      <c r="F66" s="40">
        <v>0.006277113</v>
      </c>
      <c r="G66" s="40">
        <v>0.000279865</v>
      </c>
      <c r="H66" s="40">
        <v>0.00443984</v>
      </c>
      <c r="I66" s="40">
        <v>0.000808799</v>
      </c>
      <c r="J66" s="40">
        <v>-0.7318</v>
      </c>
      <c r="K66" s="40">
        <v>-1.1266</v>
      </c>
      <c r="L66" s="40">
        <v>-0.337</v>
      </c>
      <c r="M66" s="40">
        <v>0.481042717</v>
      </c>
      <c r="N66" s="40">
        <v>0.324143512</v>
      </c>
      <c r="O66" s="40">
        <v>0.713887791</v>
      </c>
      <c r="P66" s="40">
        <v>35</v>
      </c>
      <c r="Q66" s="40">
        <v>6989</v>
      </c>
      <c r="R66" s="40">
        <v>0.004831141</v>
      </c>
      <c r="S66" s="40">
        <v>0.00333679</v>
      </c>
      <c r="T66" s="40">
        <v>0.006994723</v>
      </c>
      <c r="U66" s="40">
        <v>0.002274121</v>
      </c>
      <c r="V66" s="40">
        <v>0.00500787</v>
      </c>
      <c r="W66" s="40">
        <v>0.000844362</v>
      </c>
      <c r="X66" s="40">
        <v>-0.5762</v>
      </c>
      <c r="Y66" s="40">
        <v>-0.9463</v>
      </c>
      <c r="Z66" s="40">
        <v>-0.2062</v>
      </c>
      <c r="AA66" s="40">
        <v>0.562004649</v>
      </c>
      <c r="AB66" s="40">
        <v>0.388167449</v>
      </c>
      <c r="AC66" s="40">
        <v>0.813693231</v>
      </c>
      <c r="AD66" s="40">
        <v>0.615017618</v>
      </c>
      <c r="AE66" s="40">
        <v>-0.1329</v>
      </c>
      <c r="AF66" s="40">
        <v>-0.651</v>
      </c>
      <c r="AG66" s="40">
        <v>0.3852</v>
      </c>
      <c r="AH66" s="40">
        <v>1</v>
      </c>
      <c r="AI66" s="40">
        <v>2</v>
      </c>
      <c r="AJ66" s="40" t="s">
        <v>221</v>
      </c>
      <c r="AK66" s="40" t="s">
        <v>221</v>
      </c>
      <c r="AL66" s="40" t="s">
        <v>221</v>
      </c>
    </row>
    <row r="67" spans="1:38" ht="12.75">
      <c r="A67" s="40" t="s">
        <v>29</v>
      </c>
      <c r="B67" s="40">
        <v>24</v>
      </c>
      <c r="C67" s="40">
        <v>2423</v>
      </c>
      <c r="D67" s="40">
        <v>0.008949839</v>
      </c>
      <c r="E67" s="40">
        <v>0.005763752</v>
      </c>
      <c r="F67" s="40">
        <v>0.013897132</v>
      </c>
      <c r="G67" s="40">
        <v>0.937177843</v>
      </c>
      <c r="H67" s="40">
        <v>0.009905076</v>
      </c>
      <c r="I67" s="40">
        <v>0.002011827</v>
      </c>
      <c r="J67" s="40">
        <v>0.0177</v>
      </c>
      <c r="K67" s="40">
        <v>-0.4224</v>
      </c>
      <c r="L67" s="40">
        <v>0.4577</v>
      </c>
      <c r="M67" s="40">
        <v>1.017853418</v>
      </c>
      <c r="N67" s="40">
        <v>0.655503952</v>
      </c>
      <c r="O67" s="40">
        <v>1.580502417</v>
      </c>
      <c r="P67" s="40">
        <v>15</v>
      </c>
      <c r="Q67" s="40">
        <v>2739</v>
      </c>
      <c r="R67" s="40">
        <v>0.005035945</v>
      </c>
      <c r="S67" s="40">
        <v>0.002939986</v>
      </c>
      <c r="T67" s="40">
        <v>0.008626144</v>
      </c>
      <c r="U67" s="40">
        <v>0.051495388</v>
      </c>
      <c r="V67" s="40">
        <v>0.005476451</v>
      </c>
      <c r="W67" s="40">
        <v>0.001410136</v>
      </c>
      <c r="X67" s="40">
        <v>-0.5347</v>
      </c>
      <c r="Y67" s="40">
        <v>-1.0729</v>
      </c>
      <c r="Z67" s="40">
        <v>0.0035</v>
      </c>
      <c r="AA67" s="40">
        <v>0.585829413</v>
      </c>
      <c r="AB67" s="40">
        <v>0.342007378</v>
      </c>
      <c r="AC67" s="40">
        <v>1.003475723</v>
      </c>
      <c r="AD67" s="40">
        <v>0.09603358</v>
      </c>
      <c r="AE67" s="40">
        <v>0.575</v>
      </c>
      <c r="AF67" s="40">
        <v>-0.1021</v>
      </c>
      <c r="AG67" s="40">
        <v>1.2522</v>
      </c>
      <c r="AH67" s="40" t="s">
        <v>221</v>
      </c>
      <c r="AI67" s="40" t="s">
        <v>221</v>
      </c>
      <c r="AJ67" s="40" t="s">
        <v>221</v>
      </c>
      <c r="AK67" s="40" t="s">
        <v>221</v>
      </c>
      <c r="AL67" s="40" t="s">
        <v>221</v>
      </c>
    </row>
    <row r="68" spans="1:38" ht="12.75">
      <c r="A68" s="40" t="s">
        <v>45</v>
      </c>
      <c r="B68" s="40">
        <v>20</v>
      </c>
      <c r="C68" s="40">
        <v>5783</v>
      </c>
      <c r="D68" s="40">
        <v>0.003379419</v>
      </c>
      <c r="E68" s="40">
        <v>0.002120343</v>
      </c>
      <c r="F68" s="40">
        <v>0.005386143</v>
      </c>
      <c r="G68" s="46">
        <v>5.80067E-05</v>
      </c>
      <c r="H68" s="40">
        <v>0.003458413</v>
      </c>
      <c r="I68" s="40">
        <v>0.000771986</v>
      </c>
      <c r="J68" s="40">
        <v>-0.9562</v>
      </c>
      <c r="K68" s="40">
        <v>-1.4224</v>
      </c>
      <c r="L68" s="40">
        <v>-0.4901</v>
      </c>
      <c r="M68" s="40">
        <v>0.384336804</v>
      </c>
      <c r="N68" s="40">
        <v>0.241143774</v>
      </c>
      <c r="O68" s="40">
        <v>0.61255896</v>
      </c>
      <c r="P68" s="40">
        <v>42</v>
      </c>
      <c r="Q68" s="40">
        <v>5709</v>
      </c>
      <c r="R68" s="40">
        <v>0.007369939</v>
      </c>
      <c r="S68" s="40">
        <v>0.005238747</v>
      </c>
      <c r="T68" s="40">
        <v>0.010368129</v>
      </c>
      <c r="U68" s="40">
        <v>0.376789012</v>
      </c>
      <c r="V68" s="40">
        <v>0.007356805</v>
      </c>
      <c r="W68" s="40">
        <v>0.001130996</v>
      </c>
      <c r="X68" s="40">
        <v>-0.1539</v>
      </c>
      <c r="Y68" s="40">
        <v>-0.4952</v>
      </c>
      <c r="Z68" s="40">
        <v>0.1874</v>
      </c>
      <c r="AA68" s="40">
        <v>0.857341988</v>
      </c>
      <c r="AB68" s="40">
        <v>0.609421275</v>
      </c>
      <c r="AC68" s="40">
        <v>1.206120157</v>
      </c>
      <c r="AD68" s="40">
        <v>0.006030456</v>
      </c>
      <c r="AE68" s="40">
        <v>-0.7797</v>
      </c>
      <c r="AF68" s="40">
        <v>-1.3362</v>
      </c>
      <c r="AG68" s="40">
        <v>-0.2232</v>
      </c>
      <c r="AH68" s="40">
        <v>1</v>
      </c>
      <c r="AI68" s="40" t="s">
        <v>221</v>
      </c>
      <c r="AJ68" s="40" t="s">
        <v>131</v>
      </c>
      <c r="AK68" s="40" t="s">
        <v>221</v>
      </c>
      <c r="AL68" s="40" t="s">
        <v>221</v>
      </c>
    </row>
    <row r="69" spans="1:38" ht="12.75">
      <c r="A69" s="40" t="s">
        <v>43</v>
      </c>
      <c r="B69" s="40">
        <v>35</v>
      </c>
      <c r="C69" s="40">
        <v>6743</v>
      </c>
      <c r="D69" s="40">
        <v>0.005038019</v>
      </c>
      <c r="E69" s="40">
        <v>0.00348543</v>
      </c>
      <c r="F69" s="40">
        <v>0.007282212</v>
      </c>
      <c r="G69" s="40">
        <v>0.003048635</v>
      </c>
      <c r="H69" s="40">
        <v>0.005190568</v>
      </c>
      <c r="I69" s="40">
        <v>0.000875086</v>
      </c>
      <c r="J69" s="40">
        <v>-0.5569</v>
      </c>
      <c r="K69" s="40">
        <v>-0.9253</v>
      </c>
      <c r="L69" s="40">
        <v>-0.1885</v>
      </c>
      <c r="M69" s="40">
        <v>0.572967284</v>
      </c>
      <c r="N69" s="40">
        <v>0.396393347</v>
      </c>
      <c r="O69" s="40">
        <v>0.828196313</v>
      </c>
      <c r="P69" s="40">
        <v>49</v>
      </c>
      <c r="Q69" s="40">
        <v>6669</v>
      </c>
      <c r="R69" s="40">
        <v>0.007199729</v>
      </c>
      <c r="S69" s="40">
        <v>0.005214104</v>
      </c>
      <c r="T69" s="40">
        <v>0.009941515</v>
      </c>
      <c r="U69" s="40">
        <v>0.281550885</v>
      </c>
      <c r="V69" s="40">
        <v>0.007347428</v>
      </c>
      <c r="W69" s="40">
        <v>0.00104577</v>
      </c>
      <c r="X69" s="40">
        <v>-0.1773</v>
      </c>
      <c r="Y69" s="40">
        <v>-0.5</v>
      </c>
      <c r="Z69" s="40">
        <v>0.1454</v>
      </c>
      <c r="AA69" s="40">
        <v>0.837541515</v>
      </c>
      <c r="AB69" s="40">
        <v>0.606554606</v>
      </c>
      <c r="AC69" s="40">
        <v>1.156492396</v>
      </c>
      <c r="AD69" s="40">
        <v>0.131838818</v>
      </c>
      <c r="AE69" s="40">
        <v>-0.357</v>
      </c>
      <c r="AF69" s="40">
        <v>-0.8214</v>
      </c>
      <c r="AG69" s="40">
        <v>0.1073</v>
      </c>
      <c r="AH69" s="40">
        <v>1</v>
      </c>
      <c r="AI69" s="40" t="s">
        <v>221</v>
      </c>
      <c r="AJ69" s="40" t="s">
        <v>221</v>
      </c>
      <c r="AK69" s="40" t="s">
        <v>221</v>
      </c>
      <c r="AL69" s="40" t="s">
        <v>221</v>
      </c>
    </row>
    <row r="70" spans="1:38" ht="12.75">
      <c r="A70" s="40" t="s">
        <v>42</v>
      </c>
      <c r="B70" s="40">
        <v>103</v>
      </c>
      <c r="C70" s="40">
        <v>14229</v>
      </c>
      <c r="D70" s="40">
        <v>0.007183763</v>
      </c>
      <c r="E70" s="40">
        <v>0.005598475</v>
      </c>
      <c r="F70" s="40">
        <v>0.009217949</v>
      </c>
      <c r="G70" s="40">
        <v>0.112099781</v>
      </c>
      <c r="H70" s="40">
        <v>0.007238738</v>
      </c>
      <c r="I70" s="40">
        <v>0.000710668</v>
      </c>
      <c r="J70" s="40">
        <v>-0.2021</v>
      </c>
      <c r="K70" s="40">
        <v>-0.4514</v>
      </c>
      <c r="L70" s="40">
        <v>0.0472</v>
      </c>
      <c r="M70" s="40">
        <v>0.81699992</v>
      </c>
      <c r="N70" s="40">
        <v>0.636707127</v>
      </c>
      <c r="O70" s="40">
        <v>1.048345215</v>
      </c>
      <c r="P70" s="40">
        <v>145</v>
      </c>
      <c r="Q70" s="40">
        <v>13754</v>
      </c>
      <c r="R70" s="40">
        <v>0.010266055</v>
      </c>
      <c r="S70" s="40">
        <v>0.008189951</v>
      </c>
      <c r="T70" s="40">
        <v>0.01286844</v>
      </c>
      <c r="U70" s="40">
        <v>0.123578539</v>
      </c>
      <c r="V70" s="40">
        <v>0.010542388</v>
      </c>
      <c r="W70" s="40">
        <v>0.000870871</v>
      </c>
      <c r="X70" s="40">
        <v>0.1775</v>
      </c>
      <c r="Y70" s="40">
        <v>-0.0484</v>
      </c>
      <c r="Z70" s="40">
        <v>0.4034</v>
      </c>
      <c r="AA70" s="40">
        <v>1.194245969</v>
      </c>
      <c r="AB70" s="40">
        <v>0.952733579</v>
      </c>
      <c r="AC70" s="40">
        <v>1.496980336</v>
      </c>
      <c r="AD70" s="40">
        <v>0.019092465</v>
      </c>
      <c r="AE70" s="40">
        <v>-0.357</v>
      </c>
      <c r="AF70" s="40">
        <v>-0.6556</v>
      </c>
      <c r="AG70" s="40">
        <v>-0.0585</v>
      </c>
      <c r="AH70" s="40" t="s">
        <v>221</v>
      </c>
      <c r="AI70" s="40" t="s">
        <v>221</v>
      </c>
      <c r="AJ70" s="40" t="s">
        <v>131</v>
      </c>
      <c r="AK70" s="40" t="s">
        <v>221</v>
      </c>
      <c r="AL70" s="40" t="s">
        <v>221</v>
      </c>
    </row>
    <row r="71" spans="1:38" ht="12.75">
      <c r="A71" s="40" t="s">
        <v>44</v>
      </c>
      <c r="B71" s="40">
        <v>83</v>
      </c>
      <c r="C71" s="40">
        <v>14624</v>
      </c>
      <c r="D71" s="40">
        <v>0.005479669</v>
      </c>
      <c r="E71" s="40">
        <v>0.004187866</v>
      </c>
      <c r="F71" s="40">
        <v>0.007169946</v>
      </c>
      <c r="G71" s="40">
        <v>0.000565919</v>
      </c>
      <c r="H71" s="40">
        <v>0.005675602</v>
      </c>
      <c r="I71" s="40">
        <v>0.000621208</v>
      </c>
      <c r="J71" s="40">
        <v>-0.4729</v>
      </c>
      <c r="K71" s="40">
        <v>-0.7417</v>
      </c>
      <c r="L71" s="40">
        <v>-0.204</v>
      </c>
      <c r="M71" s="40">
        <v>0.623195524</v>
      </c>
      <c r="N71" s="40">
        <v>0.476280436</v>
      </c>
      <c r="O71" s="40">
        <v>0.815428542</v>
      </c>
      <c r="P71" s="40">
        <v>123</v>
      </c>
      <c r="Q71" s="40">
        <v>14396</v>
      </c>
      <c r="R71" s="40">
        <v>0.008129483</v>
      </c>
      <c r="S71" s="40">
        <v>0.006402495</v>
      </c>
      <c r="T71" s="40">
        <v>0.010322305</v>
      </c>
      <c r="U71" s="40">
        <v>0.646799462</v>
      </c>
      <c r="V71" s="40">
        <v>0.00854404</v>
      </c>
      <c r="W71" s="40">
        <v>0.000767092</v>
      </c>
      <c r="X71" s="40">
        <v>-0.0558</v>
      </c>
      <c r="Y71" s="40">
        <v>-0.2946</v>
      </c>
      <c r="Z71" s="40">
        <v>0.183</v>
      </c>
      <c r="AA71" s="40">
        <v>0.945699455</v>
      </c>
      <c r="AB71" s="40">
        <v>0.744799552</v>
      </c>
      <c r="AC71" s="40">
        <v>1.200789471</v>
      </c>
      <c r="AD71" s="40">
        <v>0.01709261</v>
      </c>
      <c r="AE71" s="40">
        <v>-0.3945</v>
      </c>
      <c r="AF71" s="40">
        <v>-0.7186</v>
      </c>
      <c r="AG71" s="40">
        <v>-0.0703</v>
      </c>
      <c r="AH71" s="40">
        <v>1</v>
      </c>
      <c r="AI71" s="40" t="s">
        <v>221</v>
      </c>
      <c r="AJ71" s="40" t="s">
        <v>131</v>
      </c>
      <c r="AK71" s="40" t="s">
        <v>221</v>
      </c>
      <c r="AL71" s="40" t="s">
        <v>221</v>
      </c>
    </row>
    <row r="72" spans="1:38" ht="12.75">
      <c r="A72" s="40" t="s">
        <v>39</v>
      </c>
      <c r="B72" s="40">
        <v>41</v>
      </c>
      <c r="C72" s="40">
        <v>8799</v>
      </c>
      <c r="D72" s="40">
        <v>0.004550167</v>
      </c>
      <c r="E72" s="40">
        <v>0.003208903</v>
      </c>
      <c r="F72" s="40">
        <v>0.006452054</v>
      </c>
      <c r="G72" s="40">
        <v>0.000218023</v>
      </c>
      <c r="H72" s="40">
        <v>0.00465962</v>
      </c>
      <c r="I72" s="40">
        <v>0.000726013</v>
      </c>
      <c r="J72" s="40">
        <v>-0.6588</v>
      </c>
      <c r="K72" s="40">
        <v>-1.008</v>
      </c>
      <c r="L72" s="40">
        <v>-0.3095</v>
      </c>
      <c r="M72" s="40">
        <v>0.517484441</v>
      </c>
      <c r="N72" s="40">
        <v>0.364944342</v>
      </c>
      <c r="O72" s="40">
        <v>0.733783527</v>
      </c>
      <c r="P72" s="40">
        <v>38</v>
      </c>
      <c r="Q72" s="40">
        <v>8198</v>
      </c>
      <c r="R72" s="40">
        <v>0.004556221</v>
      </c>
      <c r="S72" s="40">
        <v>0.00318266</v>
      </c>
      <c r="T72" s="40">
        <v>0.006522577</v>
      </c>
      <c r="U72" s="40">
        <v>0.000524255</v>
      </c>
      <c r="V72" s="40">
        <v>0.004635277</v>
      </c>
      <c r="W72" s="40">
        <v>0.000750197</v>
      </c>
      <c r="X72" s="40">
        <v>-0.6348</v>
      </c>
      <c r="Y72" s="40">
        <v>-0.9936</v>
      </c>
      <c r="Z72" s="40">
        <v>-0.2761</v>
      </c>
      <c r="AA72" s="40">
        <v>0.530023285</v>
      </c>
      <c r="AB72" s="40">
        <v>0.370237565</v>
      </c>
      <c r="AC72" s="40">
        <v>0.758768718</v>
      </c>
      <c r="AD72" s="40">
        <v>0.995629018</v>
      </c>
      <c r="AE72" s="40">
        <v>-0.0013</v>
      </c>
      <c r="AF72" s="40">
        <v>-0.477</v>
      </c>
      <c r="AG72" s="40">
        <v>0.4744</v>
      </c>
      <c r="AH72" s="40">
        <v>1</v>
      </c>
      <c r="AI72" s="40">
        <v>2</v>
      </c>
      <c r="AJ72" s="40" t="s">
        <v>221</v>
      </c>
      <c r="AK72" s="40" t="s">
        <v>221</v>
      </c>
      <c r="AL72" s="40" t="s">
        <v>221</v>
      </c>
    </row>
    <row r="73" spans="1:38" ht="12.75">
      <c r="A73" s="40" t="s">
        <v>40</v>
      </c>
      <c r="B73" s="40">
        <v>54</v>
      </c>
      <c r="C73" s="40">
        <v>9929</v>
      </c>
      <c r="D73" s="40">
        <v>0.005176729</v>
      </c>
      <c r="E73" s="40">
        <v>0.003770304</v>
      </c>
      <c r="F73" s="40">
        <v>0.007107787</v>
      </c>
      <c r="G73" s="40">
        <v>0.001055557</v>
      </c>
      <c r="H73" s="40">
        <v>0.005438614</v>
      </c>
      <c r="I73" s="40">
        <v>0.000738086</v>
      </c>
      <c r="J73" s="40">
        <v>-0.5298</v>
      </c>
      <c r="K73" s="40">
        <v>-0.8468</v>
      </c>
      <c r="L73" s="40">
        <v>-0.2127</v>
      </c>
      <c r="M73" s="40">
        <v>0.588742539</v>
      </c>
      <c r="N73" s="40">
        <v>0.428791734</v>
      </c>
      <c r="O73" s="40">
        <v>0.80835928</v>
      </c>
      <c r="P73" s="40">
        <v>53</v>
      </c>
      <c r="Q73" s="40">
        <v>9940</v>
      </c>
      <c r="R73" s="40">
        <v>0.005055287</v>
      </c>
      <c r="S73" s="40">
        <v>0.003677668</v>
      </c>
      <c r="T73" s="40">
        <v>0.006948948</v>
      </c>
      <c r="U73" s="40">
        <v>0.001073536</v>
      </c>
      <c r="V73" s="40">
        <v>0.005331992</v>
      </c>
      <c r="W73" s="40">
        <v>0.00073045</v>
      </c>
      <c r="X73" s="40">
        <v>-0.5309</v>
      </c>
      <c r="Y73" s="40">
        <v>-0.849</v>
      </c>
      <c r="Z73" s="40">
        <v>-0.2127</v>
      </c>
      <c r="AA73" s="40">
        <v>0.588079417</v>
      </c>
      <c r="AB73" s="40">
        <v>0.427821585</v>
      </c>
      <c r="AC73" s="40">
        <v>0.808368283</v>
      </c>
      <c r="AD73" s="40">
        <v>0.911995462</v>
      </c>
      <c r="AE73" s="40">
        <v>0.0237</v>
      </c>
      <c r="AF73" s="40">
        <v>-0.3972</v>
      </c>
      <c r="AG73" s="40">
        <v>0.4447</v>
      </c>
      <c r="AH73" s="40">
        <v>1</v>
      </c>
      <c r="AI73" s="40">
        <v>2</v>
      </c>
      <c r="AJ73" s="40" t="s">
        <v>221</v>
      </c>
      <c r="AK73" s="40" t="s">
        <v>221</v>
      </c>
      <c r="AL73" s="40" t="s">
        <v>221</v>
      </c>
    </row>
    <row r="74" spans="1:38" ht="12.75">
      <c r="A74" s="40" t="s">
        <v>41</v>
      </c>
      <c r="B74" s="40">
        <v>21</v>
      </c>
      <c r="C74" s="40">
        <v>3944</v>
      </c>
      <c r="D74" s="40">
        <v>0.004847121</v>
      </c>
      <c r="E74" s="40">
        <v>0.003047109</v>
      </c>
      <c r="F74" s="40">
        <v>0.007710452</v>
      </c>
      <c r="G74" s="40">
        <v>0.011916104</v>
      </c>
      <c r="H74" s="40">
        <v>0.005324544</v>
      </c>
      <c r="I74" s="40">
        <v>0.001158813</v>
      </c>
      <c r="J74" s="40">
        <v>-0.5956</v>
      </c>
      <c r="K74" s="40">
        <v>-1.0597</v>
      </c>
      <c r="L74" s="40">
        <v>-0.1314</v>
      </c>
      <c r="M74" s="40">
        <v>0.551256708</v>
      </c>
      <c r="N74" s="40">
        <v>0.346543633</v>
      </c>
      <c r="O74" s="40">
        <v>0.876899557</v>
      </c>
      <c r="P74" s="40">
        <v>22</v>
      </c>
      <c r="Q74" s="40">
        <v>4401</v>
      </c>
      <c r="R74" s="40">
        <v>0.00459786</v>
      </c>
      <c r="S74" s="40">
        <v>0.002917467</v>
      </c>
      <c r="T74" s="40">
        <v>0.007246119</v>
      </c>
      <c r="U74" s="40">
        <v>0.007014124</v>
      </c>
      <c r="V74" s="40">
        <v>0.004998864</v>
      </c>
      <c r="W74" s="40">
        <v>0.001063094</v>
      </c>
      <c r="X74" s="40">
        <v>-0.6257</v>
      </c>
      <c r="Y74" s="40">
        <v>-1.0806</v>
      </c>
      <c r="Z74" s="40">
        <v>-0.1709</v>
      </c>
      <c r="AA74" s="40">
        <v>0.534867116</v>
      </c>
      <c r="AB74" s="40">
        <v>0.339387749</v>
      </c>
      <c r="AC74" s="40">
        <v>0.842938004</v>
      </c>
      <c r="AD74" s="40">
        <v>0.869665254</v>
      </c>
      <c r="AE74" s="40">
        <v>0.0528</v>
      </c>
      <c r="AF74" s="40">
        <v>-0.5778</v>
      </c>
      <c r="AG74" s="40">
        <v>0.6834</v>
      </c>
      <c r="AH74" s="40" t="s">
        <v>221</v>
      </c>
      <c r="AI74" s="40" t="s">
        <v>221</v>
      </c>
      <c r="AJ74" s="40" t="s">
        <v>221</v>
      </c>
      <c r="AK74" s="40" t="s">
        <v>221</v>
      </c>
      <c r="AL74" s="40" t="s">
        <v>221</v>
      </c>
    </row>
    <row r="75" spans="1:38" ht="12.75">
      <c r="A75" s="40" t="s">
        <v>46</v>
      </c>
      <c r="B75" s="40">
        <v>69</v>
      </c>
      <c r="C75" s="40">
        <v>13244</v>
      </c>
      <c r="D75" s="40">
        <v>0.004873633</v>
      </c>
      <c r="E75" s="40">
        <v>0.00362589</v>
      </c>
      <c r="F75" s="40">
        <v>0.006550751</v>
      </c>
      <c r="G75" s="46">
        <v>9.19975E-05</v>
      </c>
      <c r="H75" s="40">
        <v>0.005209906</v>
      </c>
      <c r="I75" s="40">
        <v>0.000625563</v>
      </c>
      <c r="J75" s="40">
        <v>-0.5901</v>
      </c>
      <c r="K75" s="40">
        <v>-0.8858</v>
      </c>
      <c r="L75" s="40">
        <v>-0.2944</v>
      </c>
      <c r="M75" s="40">
        <v>0.554271884</v>
      </c>
      <c r="N75" s="40">
        <v>0.412367687</v>
      </c>
      <c r="O75" s="40">
        <v>0.745008231</v>
      </c>
      <c r="P75" s="40">
        <v>72</v>
      </c>
      <c r="Q75" s="40">
        <v>12794</v>
      </c>
      <c r="R75" s="40">
        <v>0.005177471</v>
      </c>
      <c r="S75" s="40">
        <v>0.003876133</v>
      </c>
      <c r="T75" s="40">
        <v>0.006915708</v>
      </c>
      <c r="U75" s="40">
        <v>0.000597374</v>
      </c>
      <c r="V75" s="40">
        <v>0.005627638</v>
      </c>
      <c r="W75" s="40">
        <v>0.000661355</v>
      </c>
      <c r="X75" s="40">
        <v>-0.507</v>
      </c>
      <c r="Y75" s="40">
        <v>-0.7965</v>
      </c>
      <c r="Z75" s="40">
        <v>-0.2175</v>
      </c>
      <c r="AA75" s="40">
        <v>0.602293085</v>
      </c>
      <c r="AB75" s="40">
        <v>0.450908992</v>
      </c>
      <c r="AC75" s="40">
        <v>0.8045015</v>
      </c>
      <c r="AD75" s="40">
        <v>0.756853671</v>
      </c>
      <c r="AE75" s="40">
        <v>-0.0605</v>
      </c>
      <c r="AF75" s="40">
        <v>-0.4433</v>
      </c>
      <c r="AG75" s="40">
        <v>0.3224</v>
      </c>
      <c r="AH75" s="40">
        <v>1</v>
      </c>
      <c r="AI75" s="40">
        <v>2</v>
      </c>
      <c r="AJ75" s="40" t="s">
        <v>221</v>
      </c>
      <c r="AK75" s="40" t="s">
        <v>221</v>
      </c>
      <c r="AL75" s="40" t="s">
        <v>221</v>
      </c>
    </row>
    <row r="76" spans="1:38" ht="12.75">
      <c r="A76" s="40" t="s">
        <v>48</v>
      </c>
      <c r="B76" s="40" t="s">
        <v>221</v>
      </c>
      <c r="C76" s="40" t="s">
        <v>221</v>
      </c>
      <c r="D76" s="40" t="s">
        <v>221</v>
      </c>
      <c r="E76" s="40" t="s">
        <v>221</v>
      </c>
      <c r="F76" s="40" t="s">
        <v>221</v>
      </c>
      <c r="G76" s="40" t="s">
        <v>221</v>
      </c>
      <c r="H76" s="40" t="s">
        <v>221</v>
      </c>
      <c r="I76" s="40" t="s">
        <v>221</v>
      </c>
      <c r="J76" s="40" t="s">
        <v>221</v>
      </c>
      <c r="K76" s="40" t="s">
        <v>221</v>
      </c>
      <c r="L76" s="40" t="s">
        <v>221</v>
      </c>
      <c r="M76" s="40" t="s">
        <v>221</v>
      </c>
      <c r="N76" s="40" t="s">
        <v>221</v>
      </c>
      <c r="O76" s="40" t="s">
        <v>221</v>
      </c>
      <c r="P76" s="40">
        <v>9</v>
      </c>
      <c r="Q76" s="40">
        <v>1135</v>
      </c>
      <c r="R76" s="40">
        <v>0.007472327</v>
      </c>
      <c r="S76" s="40">
        <v>0.003796453</v>
      </c>
      <c r="T76" s="40">
        <v>0.014707326</v>
      </c>
      <c r="U76" s="40">
        <v>0.685052549</v>
      </c>
      <c r="V76" s="40">
        <v>0.007929515</v>
      </c>
      <c r="W76" s="40">
        <v>0.002632671</v>
      </c>
      <c r="X76" s="40">
        <v>-0.1401</v>
      </c>
      <c r="Y76" s="40">
        <v>-0.8173</v>
      </c>
      <c r="Z76" s="40">
        <v>0.537</v>
      </c>
      <c r="AA76" s="40">
        <v>0.869252683</v>
      </c>
      <c r="AB76" s="40">
        <v>0.441639772</v>
      </c>
      <c r="AC76" s="40">
        <v>1.710897149</v>
      </c>
      <c r="AD76" s="40" t="s">
        <v>221</v>
      </c>
      <c r="AE76" s="40" t="s">
        <v>221</v>
      </c>
      <c r="AF76" s="40" t="s">
        <v>221</v>
      </c>
      <c r="AG76" s="40" t="s">
        <v>221</v>
      </c>
      <c r="AH76" s="40" t="s">
        <v>221</v>
      </c>
      <c r="AI76" s="40" t="s">
        <v>221</v>
      </c>
      <c r="AJ76" s="40" t="s">
        <v>221</v>
      </c>
      <c r="AK76" s="40" t="s">
        <v>279</v>
      </c>
      <c r="AL76" s="40" t="s">
        <v>221</v>
      </c>
    </row>
    <row r="77" spans="1:38" ht="12.75">
      <c r="A77" s="40" t="s">
        <v>47</v>
      </c>
      <c r="B77" s="40">
        <v>13</v>
      </c>
      <c r="C77" s="40">
        <v>3122</v>
      </c>
      <c r="D77" s="40">
        <v>0.003895758</v>
      </c>
      <c r="E77" s="40">
        <v>0.002198952</v>
      </c>
      <c r="F77" s="40">
        <v>0.00690189</v>
      </c>
      <c r="G77" s="40">
        <v>0.005273917</v>
      </c>
      <c r="H77" s="40">
        <v>0.004163997</v>
      </c>
      <c r="I77" s="40">
        <v>0.001152478</v>
      </c>
      <c r="J77" s="40">
        <v>-0.8141</v>
      </c>
      <c r="K77" s="40">
        <v>-1.386</v>
      </c>
      <c r="L77" s="40">
        <v>-0.2421</v>
      </c>
      <c r="M77" s="40">
        <v>0.443059385</v>
      </c>
      <c r="N77" s="40">
        <v>0.250083957</v>
      </c>
      <c r="O77" s="40">
        <v>0.78494287</v>
      </c>
      <c r="P77" s="40">
        <v>10</v>
      </c>
      <c r="Q77" s="40">
        <v>2357</v>
      </c>
      <c r="R77" s="40">
        <v>0.004012067</v>
      </c>
      <c r="S77" s="40">
        <v>0.002107509</v>
      </c>
      <c r="T77" s="40">
        <v>0.007637776</v>
      </c>
      <c r="U77" s="40">
        <v>0.020347722</v>
      </c>
      <c r="V77" s="40">
        <v>0.004242681</v>
      </c>
      <c r="W77" s="40">
        <v>0.001338805</v>
      </c>
      <c r="X77" s="40">
        <v>-0.762</v>
      </c>
      <c r="Y77" s="40">
        <v>-1.4058</v>
      </c>
      <c r="Z77" s="40">
        <v>-0.1182</v>
      </c>
      <c r="AA77" s="40">
        <v>0.46672208</v>
      </c>
      <c r="AB77" s="40">
        <v>0.245165639</v>
      </c>
      <c r="AC77" s="40">
        <v>0.888499307</v>
      </c>
      <c r="AD77" s="40">
        <v>0.945707087</v>
      </c>
      <c r="AE77" s="40">
        <v>-0.0294</v>
      </c>
      <c r="AF77" s="40">
        <v>-0.8761</v>
      </c>
      <c r="AG77" s="40">
        <v>0.8173</v>
      </c>
      <c r="AH77" s="40" t="s">
        <v>221</v>
      </c>
      <c r="AI77" s="40" t="s">
        <v>221</v>
      </c>
      <c r="AJ77" s="40" t="s">
        <v>221</v>
      </c>
      <c r="AK77" s="40" t="s">
        <v>221</v>
      </c>
      <c r="AL77" s="40" t="s">
        <v>221</v>
      </c>
    </row>
    <row r="78" spans="1:38" ht="12.75">
      <c r="A78" s="40" t="s">
        <v>53</v>
      </c>
      <c r="B78" s="40" t="s">
        <v>221</v>
      </c>
      <c r="C78" s="40" t="s">
        <v>221</v>
      </c>
      <c r="D78" s="40" t="s">
        <v>221</v>
      </c>
      <c r="E78" s="40" t="s">
        <v>221</v>
      </c>
      <c r="F78" s="40" t="s">
        <v>221</v>
      </c>
      <c r="G78" s="40" t="s">
        <v>221</v>
      </c>
      <c r="H78" s="40" t="s">
        <v>221</v>
      </c>
      <c r="I78" s="40" t="s">
        <v>221</v>
      </c>
      <c r="J78" s="40" t="s">
        <v>221</v>
      </c>
      <c r="K78" s="40" t="s">
        <v>221</v>
      </c>
      <c r="L78" s="40" t="s">
        <v>221</v>
      </c>
      <c r="M78" s="40" t="s">
        <v>221</v>
      </c>
      <c r="N78" s="40" t="s">
        <v>221</v>
      </c>
      <c r="O78" s="40" t="s">
        <v>221</v>
      </c>
      <c r="P78" s="40" t="s">
        <v>221</v>
      </c>
      <c r="Q78" s="40" t="s">
        <v>221</v>
      </c>
      <c r="R78" s="40" t="s">
        <v>221</v>
      </c>
      <c r="S78" s="40" t="s">
        <v>221</v>
      </c>
      <c r="T78" s="40" t="s">
        <v>221</v>
      </c>
      <c r="U78" s="40" t="s">
        <v>221</v>
      </c>
      <c r="V78" s="40" t="s">
        <v>221</v>
      </c>
      <c r="W78" s="40" t="s">
        <v>221</v>
      </c>
      <c r="X78" s="40" t="s">
        <v>221</v>
      </c>
      <c r="Y78" s="40" t="s">
        <v>221</v>
      </c>
      <c r="Z78" s="40" t="s">
        <v>221</v>
      </c>
      <c r="AA78" s="40" t="s">
        <v>221</v>
      </c>
      <c r="AB78" s="40" t="s">
        <v>221</v>
      </c>
      <c r="AC78" s="40" t="s">
        <v>221</v>
      </c>
      <c r="AD78" s="40" t="s">
        <v>221</v>
      </c>
      <c r="AE78" s="40" t="s">
        <v>221</v>
      </c>
      <c r="AF78" s="40" t="s">
        <v>221</v>
      </c>
      <c r="AG78" s="40" t="s">
        <v>221</v>
      </c>
      <c r="AH78" s="40" t="s">
        <v>221</v>
      </c>
      <c r="AI78" s="40" t="s">
        <v>221</v>
      </c>
      <c r="AJ78" s="40" t="s">
        <v>221</v>
      </c>
      <c r="AK78" s="40" t="s">
        <v>279</v>
      </c>
      <c r="AL78" s="40" t="s">
        <v>279</v>
      </c>
    </row>
    <row r="79" spans="1:38" ht="12.75">
      <c r="A79" s="40" t="s">
        <v>55</v>
      </c>
      <c r="B79" s="40">
        <v>12</v>
      </c>
      <c r="C79" s="40">
        <v>2433</v>
      </c>
      <c r="D79" s="40">
        <v>0.004520968</v>
      </c>
      <c r="E79" s="40">
        <v>0.002492843</v>
      </c>
      <c r="F79" s="40">
        <v>0.008199134</v>
      </c>
      <c r="G79" s="40">
        <v>0.028514212</v>
      </c>
      <c r="H79" s="40">
        <v>0.004932183</v>
      </c>
      <c r="I79" s="40">
        <v>0.001420283</v>
      </c>
      <c r="J79" s="40">
        <v>-0.6652</v>
      </c>
      <c r="K79" s="40">
        <v>-1.2605</v>
      </c>
      <c r="L79" s="40">
        <v>-0.0699</v>
      </c>
      <c r="M79" s="40">
        <v>0.514163732</v>
      </c>
      <c r="N79" s="40">
        <v>0.283507724</v>
      </c>
      <c r="O79" s="40">
        <v>0.932476688</v>
      </c>
      <c r="P79" s="40">
        <v>26</v>
      </c>
      <c r="Q79" s="40">
        <v>2622</v>
      </c>
      <c r="R79" s="40">
        <v>0.008784469</v>
      </c>
      <c r="S79" s="40">
        <v>0.005739125</v>
      </c>
      <c r="T79" s="40">
        <v>0.013445759</v>
      </c>
      <c r="U79" s="40">
        <v>0.92056838</v>
      </c>
      <c r="V79" s="40">
        <v>0.009916095</v>
      </c>
      <c r="W79" s="40">
        <v>0.00193504</v>
      </c>
      <c r="X79" s="40">
        <v>0.0217</v>
      </c>
      <c r="Y79" s="40">
        <v>-0.404</v>
      </c>
      <c r="Z79" s="40">
        <v>0.4473</v>
      </c>
      <c r="AA79" s="40">
        <v>1.021893622</v>
      </c>
      <c r="AB79" s="40">
        <v>0.667630011</v>
      </c>
      <c r="AC79" s="40">
        <v>1.564139655</v>
      </c>
      <c r="AD79" s="40">
        <v>0.068510078</v>
      </c>
      <c r="AE79" s="40">
        <v>-0.6643</v>
      </c>
      <c r="AF79" s="40">
        <v>-1.379</v>
      </c>
      <c r="AG79" s="40">
        <v>0.0504</v>
      </c>
      <c r="AH79" s="40" t="s">
        <v>221</v>
      </c>
      <c r="AI79" s="40" t="s">
        <v>221</v>
      </c>
      <c r="AJ79" s="40" t="s">
        <v>221</v>
      </c>
      <c r="AK79" s="40" t="s">
        <v>221</v>
      </c>
      <c r="AL79" s="40" t="s">
        <v>221</v>
      </c>
    </row>
    <row r="80" spans="1:38" ht="12.75">
      <c r="A80" s="40" t="s">
        <v>51</v>
      </c>
      <c r="B80" s="40">
        <v>15</v>
      </c>
      <c r="C80" s="40">
        <v>2756</v>
      </c>
      <c r="D80" s="40">
        <v>0.004955564</v>
      </c>
      <c r="E80" s="40">
        <v>0.002892669</v>
      </c>
      <c r="F80" s="40">
        <v>0.008489602</v>
      </c>
      <c r="G80" s="40">
        <v>0.036820596</v>
      </c>
      <c r="H80" s="40">
        <v>0.005442671</v>
      </c>
      <c r="I80" s="40">
        <v>0.001401462</v>
      </c>
      <c r="J80" s="40">
        <v>-0.5734</v>
      </c>
      <c r="K80" s="40">
        <v>-1.1118</v>
      </c>
      <c r="L80" s="40">
        <v>-0.0351</v>
      </c>
      <c r="M80" s="40">
        <v>0.563589694</v>
      </c>
      <c r="N80" s="40">
        <v>0.328979449</v>
      </c>
      <c r="O80" s="40">
        <v>0.965511201</v>
      </c>
      <c r="P80" s="40">
        <v>15</v>
      </c>
      <c r="Q80" s="40">
        <v>3232</v>
      </c>
      <c r="R80" s="40">
        <v>0.00429218</v>
      </c>
      <c r="S80" s="40">
        <v>0.002505554</v>
      </c>
      <c r="T80" s="40">
        <v>0.007352787</v>
      </c>
      <c r="U80" s="40">
        <v>0.011442572</v>
      </c>
      <c r="V80" s="40">
        <v>0.004641089</v>
      </c>
      <c r="W80" s="40">
        <v>0.00119554</v>
      </c>
      <c r="X80" s="40">
        <v>-0.6945</v>
      </c>
      <c r="Y80" s="40">
        <v>-1.2328</v>
      </c>
      <c r="Z80" s="40">
        <v>-0.1562</v>
      </c>
      <c r="AA80" s="40">
        <v>0.49930753</v>
      </c>
      <c r="AB80" s="40">
        <v>0.291470114</v>
      </c>
      <c r="AC80" s="40">
        <v>0.855346733</v>
      </c>
      <c r="AD80" s="40">
        <v>0.705307499</v>
      </c>
      <c r="AE80" s="40">
        <v>0.1437</v>
      </c>
      <c r="AF80" s="40">
        <v>-0.6011</v>
      </c>
      <c r="AG80" s="40">
        <v>0.8886</v>
      </c>
      <c r="AH80" s="40" t="s">
        <v>221</v>
      </c>
      <c r="AI80" s="40" t="s">
        <v>221</v>
      </c>
      <c r="AJ80" s="40" t="s">
        <v>221</v>
      </c>
      <c r="AK80" s="40" t="s">
        <v>221</v>
      </c>
      <c r="AL80" s="40" t="s">
        <v>221</v>
      </c>
    </row>
    <row r="81" spans="1:38" ht="12.75">
      <c r="A81" s="40" t="s">
        <v>54</v>
      </c>
      <c r="B81" s="40" t="s">
        <v>221</v>
      </c>
      <c r="C81" s="40" t="s">
        <v>221</v>
      </c>
      <c r="D81" s="40" t="s">
        <v>221</v>
      </c>
      <c r="E81" s="40" t="s">
        <v>221</v>
      </c>
      <c r="F81" s="40" t="s">
        <v>221</v>
      </c>
      <c r="G81" s="40" t="s">
        <v>221</v>
      </c>
      <c r="H81" s="40" t="s">
        <v>221</v>
      </c>
      <c r="I81" s="40" t="s">
        <v>221</v>
      </c>
      <c r="J81" s="40" t="s">
        <v>221</v>
      </c>
      <c r="K81" s="40" t="s">
        <v>221</v>
      </c>
      <c r="L81" s="40" t="s">
        <v>221</v>
      </c>
      <c r="M81" s="40" t="s">
        <v>221</v>
      </c>
      <c r="N81" s="40" t="s">
        <v>221</v>
      </c>
      <c r="O81" s="40" t="s">
        <v>221</v>
      </c>
      <c r="P81" s="40" t="s">
        <v>221</v>
      </c>
      <c r="Q81" s="40" t="s">
        <v>221</v>
      </c>
      <c r="R81" s="40" t="s">
        <v>221</v>
      </c>
      <c r="S81" s="40" t="s">
        <v>221</v>
      </c>
      <c r="T81" s="40" t="s">
        <v>221</v>
      </c>
      <c r="U81" s="40" t="s">
        <v>221</v>
      </c>
      <c r="V81" s="40" t="s">
        <v>221</v>
      </c>
      <c r="W81" s="40" t="s">
        <v>221</v>
      </c>
      <c r="X81" s="40" t="s">
        <v>221</v>
      </c>
      <c r="Y81" s="40" t="s">
        <v>221</v>
      </c>
      <c r="Z81" s="40" t="s">
        <v>221</v>
      </c>
      <c r="AA81" s="40" t="s">
        <v>221</v>
      </c>
      <c r="AB81" s="40" t="s">
        <v>221</v>
      </c>
      <c r="AC81" s="40" t="s">
        <v>221</v>
      </c>
      <c r="AD81" s="40" t="s">
        <v>221</v>
      </c>
      <c r="AE81" s="40" t="s">
        <v>221</v>
      </c>
      <c r="AF81" s="40" t="s">
        <v>221</v>
      </c>
      <c r="AG81" s="40" t="s">
        <v>221</v>
      </c>
      <c r="AH81" s="40" t="s">
        <v>221</v>
      </c>
      <c r="AI81" s="40" t="s">
        <v>221</v>
      </c>
      <c r="AJ81" s="40" t="s">
        <v>221</v>
      </c>
      <c r="AK81" s="40" t="s">
        <v>279</v>
      </c>
      <c r="AL81" s="40" t="s">
        <v>279</v>
      </c>
    </row>
    <row r="82" spans="1:38" ht="12.75">
      <c r="A82" s="40" t="s">
        <v>50</v>
      </c>
      <c r="B82" s="40">
        <v>16</v>
      </c>
      <c r="C82" s="40">
        <v>3195</v>
      </c>
      <c r="D82" s="40">
        <v>0.004682694</v>
      </c>
      <c r="E82" s="40">
        <v>0.002777983</v>
      </c>
      <c r="F82" s="40">
        <v>0.007893361</v>
      </c>
      <c r="G82" s="40">
        <v>0.018027654</v>
      </c>
      <c r="H82" s="40">
        <v>0.005007825</v>
      </c>
      <c r="I82" s="40">
        <v>0.001248818</v>
      </c>
      <c r="J82" s="40">
        <v>-0.6301</v>
      </c>
      <c r="K82" s="40">
        <v>-1.1522</v>
      </c>
      <c r="L82" s="40">
        <v>-0.1079</v>
      </c>
      <c r="M82" s="40">
        <v>0.5325566</v>
      </c>
      <c r="N82" s="40">
        <v>0.315936359</v>
      </c>
      <c r="O82" s="40">
        <v>0.897701464</v>
      </c>
      <c r="P82" s="40">
        <v>51</v>
      </c>
      <c r="Q82" s="40">
        <v>3756</v>
      </c>
      <c r="R82" s="40">
        <v>0.01224904</v>
      </c>
      <c r="S82" s="40">
        <v>0.008828621</v>
      </c>
      <c r="T82" s="40">
        <v>0.016994611</v>
      </c>
      <c r="U82" s="40">
        <v>0.034039372</v>
      </c>
      <c r="V82" s="40">
        <v>0.013578275</v>
      </c>
      <c r="W82" s="40">
        <v>0.001888386</v>
      </c>
      <c r="X82" s="40">
        <v>0.3541</v>
      </c>
      <c r="Y82" s="40">
        <v>0.0267</v>
      </c>
      <c r="Z82" s="40">
        <v>0.6816</v>
      </c>
      <c r="AA82" s="40">
        <v>1.424925789</v>
      </c>
      <c r="AB82" s="40">
        <v>1.027029875</v>
      </c>
      <c r="AC82" s="40">
        <v>1.976976088</v>
      </c>
      <c r="AD82" s="40">
        <v>0.001565043</v>
      </c>
      <c r="AE82" s="40">
        <v>-0.9616</v>
      </c>
      <c r="AF82" s="40">
        <v>-1.5575</v>
      </c>
      <c r="AG82" s="40">
        <v>-0.3656</v>
      </c>
      <c r="AH82" s="40" t="s">
        <v>221</v>
      </c>
      <c r="AI82" s="40" t="s">
        <v>221</v>
      </c>
      <c r="AJ82" s="40" t="s">
        <v>131</v>
      </c>
      <c r="AK82" s="40" t="s">
        <v>221</v>
      </c>
      <c r="AL82" s="40" t="s">
        <v>221</v>
      </c>
    </row>
    <row r="83" spans="1:38" ht="12.75">
      <c r="A83" s="40" t="s">
        <v>52</v>
      </c>
      <c r="B83" s="40">
        <v>20</v>
      </c>
      <c r="C83" s="40">
        <v>4672</v>
      </c>
      <c r="D83" s="40">
        <v>0.003890008</v>
      </c>
      <c r="E83" s="40">
        <v>0.002415051</v>
      </c>
      <c r="F83" s="40">
        <v>0.006265774</v>
      </c>
      <c r="G83" s="40">
        <v>0.000799034</v>
      </c>
      <c r="H83" s="40">
        <v>0.004280822</v>
      </c>
      <c r="I83" s="40">
        <v>0.00095517</v>
      </c>
      <c r="J83" s="40">
        <v>-0.8155</v>
      </c>
      <c r="K83" s="40">
        <v>-1.2922</v>
      </c>
      <c r="L83" s="40">
        <v>-0.3388</v>
      </c>
      <c r="M83" s="40">
        <v>0.442405498</v>
      </c>
      <c r="N83" s="40">
        <v>0.274660548</v>
      </c>
      <c r="O83" s="40">
        <v>0.712598245</v>
      </c>
      <c r="P83" s="40">
        <v>19</v>
      </c>
      <c r="Q83" s="40">
        <v>5243</v>
      </c>
      <c r="R83" s="40">
        <v>0.003253692</v>
      </c>
      <c r="S83" s="40">
        <v>0.002000099</v>
      </c>
      <c r="T83" s="40">
        <v>0.005292994</v>
      </c>
      <c r="U83" s="46">
        <v>9.10498E-05</v>
      </c>
      <c r="V83" s="40">
        <v>0.00362388</v>
      </c>
      <c r="W83" s="40">
        <v>0.000829867</v>
      </c>
      <c r="X83" s="40">
        <v>-0.9715</v>
      </c>
      <c r="Y83" s="40">
        <v>-1.4581</v>
      </c>
      <c r="Z83" s="40">
        <v>-0.4849</v>
      </c>
      <c r="AA83" s="40">
        <v>0.378500682</v>
      </c>
      <c r="AB83" s="40">
        <v>0.232670734</v>
      </c>
      <c r="AC83" s="40">
        <v>0.615731783</v>
      </c>
      <c r="AD83" s="40">
        <v>0.597299998</v>
      </c>
      <c r="AE83" s="40">
        <v>0.1786</v>
      </c>
      <c r="AF83" s="40">
        <v>-0.4841</v>
      </c>
      <c r="AG83" s="40">
        <v>0.8413</v>
      </c>
      <c r="AH83" s="40">
        <v>1</v>
      </c>
      <c r="AI83" s="40">
        <v>2</v>
      </c>
      <c r="AJ83" s="40" t="s">
        <v>221</v>
      </c>
      <c r="AK83" s="40" t="s">
        <v>221</v>
      </c>
      <c r="AL83" s="40" t="s">
        <v>221</v>
      </c>
    </row>
    <row r="84" spans="1:38" ht="12.75">
      <c r="A84" s="40" t="s">
        <v>56</v>
      </c>
      <c r="B84" s="40">
        <v>14</v>
      </c>
      <c r="C84" s="40">
        <v>2087</v>
      </c>
      <c r="D84" s="40">
        <v>0.006122271</v>
      </c>
      <c r="E84" s="40">
        <v>0.003514033</v>
      </c>
      <c r="F84" s="40">
        <v>0.010666436</v>
      </c>
      <c r="G84" s="40">
        <v>0.201240555</v>
      </c>
      <c r="H84" s="40">
        <v>0.006708194</v>
      </c>
      <c r="I84" s="40">
        <v>0.001786817</v>
      </c>
      <c r="J84" s="40">
        <v>-0.362</v>
      </c>
      <c r="K84" s="40">
        <v>-0.9172</v>
      </c>
      <c r="L84" s="40">
        <v>0.1932</v>
      </c>
      <c r="M84" s="40">
        <v>0.696277847</v>
      </c>
      <c r="N84" s="40">
        <v>0.399646335</v>
      </c>
      <c r="O84" s="40">
        <v>1.213079662</v>
      </c>
      <c r="P84" s="40">
        <v>13</v>
      </c>
      <c r="Q84" s="40">
        <v>2423</v>
      </c>
      <c r="R84" s="40">
        <v>0.004906801</v>
      </c>
      <c r="S84" s="40">
        <v>0.002765525</v>
      </c>
      <c r="T84" s="40">
        <v>0.008706013</v>
      </c>
      <c r="U84" s="40">
        <v>0.055288728</v>
      </c>
      <c r="V84" s="40">
        <v>0.00536525</v>
      </c>
      <c r="W84" s="40">
        <v>0.001484055</v>
      </c>
      <c r="X84" s="40">
        <v>-0.5607</v>
      </c>
      <c r="Y84" s="40">
        <v>-1.1341</v>
      </c>
      <c r="Z84" s="40">
        <v>0.0127</v>
      </c>
      <c r="AA84" s="40">
        <v>0.570806141</v>
      </c>
      <c r="AB84" s="40">
        <v>0.321712366</v>
      </c>
      <c r="AC84" s="40">
        <v>1.012766947</v>
      </c>
      <c r="AD84" s="40">
        <v>0.579325628</v>
      </c>
      <c r="AE84" s="40">
        <v>0.2213</v>
      </c>
      <c r="AF84" s="40">
        <v>-0.5611</v>
      </c>
      <c r="AG84" s="40">
        <v>1.0038</v>
      </c>
      <c r="AH84" s="40" t="s">
        <v>221</v>
      </c>
      <c r="AI84" s="40" t="s">
        <v>221</v>
      </c>
      <c r="AJ84" s="40" t="s">
        <v>221</v>
      </c>
      <c r="AK84" s="40" t="s">
        <v>221</v>
      </c>
      <c r="AL84" s="40" t="s">
        <v>221</v>
      </c>
    </row>
    <row r="85" spans="1:38" ht="12.75">
      <c r="A85" s="40" t="s">
        <v>49</v>
      </c>
      <c r="B85" s="40" t="s">
        <v>221</v>
      </c>
      <c r="C85" s="40" t="s">
        <v>221</v>
      </c>
      <c r="D85" s="40" t="s">
        <v>221</v>
      </c>
      <c r="E85" s="40" t="s">
        <v>221</v>
      </c>
      <c r="F85" s="40" t="s">
        <v>221</v>
      </c>
      <c r="G85" s="40" t="s">
        <v>221</v>
      </c>
      <c r="H85" s="40" t="s">
        <v>221</v>
      </c>
      <c r="I85" s="40" t="s">
        <v>221</v>
      </c>
      <c r="J85" s="40" t="s">
        <v>221</v>
      </c>
      <c r="K85" s="40" t="s">
        <v>221</v>
      </c>
      <c r="L85" s="40" t="s">
        <v>221</v>
      </c>
      <c r="M85" s="40" t="s">
        <v>221</v>
      </c>
      <c r="N85" s="40" t="s">
        <v>221</v>
      </c>
      <c r="O85" s="40" t="s">
        <v>221</v>
      </c>
      <c r="P85" s="40">
        <v>7</v>
      </c>
      <c r="Q85" s="40">
        <v>1632</v>
      </c>
      <c r="R85" s="40">
        <v>0.004014095</v>
      </c>
      <c r="S85" s="40">
        <v>0.00187152</v>
      </c>
      <c r="T85" s="40">
        <v>0.008609557</v>
      </c>
      <c r="U85" s="40">
        <v>0.050465684</v>
      </c>
      <c r="V85" s="40">
        <v>0.004289216</v>
      </c>
      <c r="W85" s="40">
        <v>0.001617691</v>
      </c>
      <c r="X85" s="40">
        <v>-0.7615</v>
      </c>
      <c r="Y85" s="40">
        <v>-1.5246</v>
      </c>
      <c r="Z85" s="40">
        <v>0.0015</v>
      </c>
      <c r="AA85" s="40">
        <v>0.466957975</v>
      </c>
      <c r="AB85" s="40">
        <v>0.217713118</v>
      </c>
      <c r="AC85" s="40">
        <v>1.001546219</v>
      </c>
      <c r="AD85" s="40" t="s">
        <v>221</v>
      </c>
      <c r="AE85" s="40" t="s">
        <v>221</v>
      </c>
      <c r="AF85" s="40" t="s">
        <v>221</v>
      </c>
      <c r="AG85" s="40" t="s">
        <v>221</v>
      </c>
      <c r="AH85" s="40" t="s">
        <v>221</v>
      </c>
      <c r="AI85" s="40" t="s">
        <v>221</v>
      </c>
      <c r="AJ85" s="40" t="s">
        <v>221</v>
      </c>
      <c r="AK85" s="40" t="s">
        <v>279</v>
      </c>
      <c r="AL85" s="40" t="s">
        <v>221</v>
      </c>
    </row>
    <row r="86" spans="1:38" ht="12.75">
      <c r="A86" s="40" t="s">
        <v>87</v>
      </c>
      <c r="B86" s="40">
        <v>260</v>
      </c>
      <c r="C86" s="40">
        <v>33151</v>
      </c>
      <c r="D86" s="40">
        <v>0.007265559</v>
      </c>
      <c r="E86" s="40">
        <v>0.005915175</v>
      </c>
      <c r="F86" s="40">
        <v>0.008924224</v>
      </c>
      <c r="G86" s="40">
        <v>0.068970856</v>
      </c>
      <c r="H86" s="40">
        <v>0.007842901</v>
      </c>
      <c r="I86" s="40">
        <v>0.000484485</v>
      </c>
      <c r="J86" s="40">
        <v>-0.1908</v>
      </c>
      <c r="K86" s="40">
        <v>-0.3964</v>
      </c>
      <c r="L86" s="40">
        <v>0.0148</v>
      </c>
      <c r="M86" s="40">
        <v>0.826302442</v>
      </c>
      <c r="N86" s="40">
        <v>0.672725082</v>
      </c>
      <c r="O86" s="40">
        <v>1.014940196</v>
      </c>
      <c r="P86" s="40">
        <v>280</v>
      </c>
      <c r="Q86" s="40">
        <v>34530</v>
      </c>
      <c r="R86" s="40">
        <v>0.007692122</v>
      </c>
      <c r="S86" s="40">
        <v>0.00628593</v>
      </c>
      <c r="T86" s="40">
        <v>0.009412888</v>
      </c>
      <c r="U86" s="40">
        <v>0.280629336</v>
      </c>
      <c r="V86" s="40">
        <v>0.008108891</v>
      </c>
      <c r="W86" s="40">
        <v>0.00048263</v>
      </c>
      <c r="X86" s="40">
        <v>-0.1111</v>
      </c>
      <c r="Y86" s="40">
        <v>-0.313</v>
      </c>
      <c r="Z86" s="40">
        <v>0.0908</v>
      </c>
      <c r="AA86" s="40">
        <v>0.894821435</v>
      </c>
      <c r="AB86" s="40">
        <v>0.731239587</v>
      </c>
      <c r="AC86" s="40">
        <v>1.094997337</v>
      </c>
      <c r="AD86" s="40">
        <v>0.644385478</v>
      </c>
      <c r="AE86" s="40">
        <v>-0.0571</v>
      </c>
      <c r="AF86" s="40">
        <v>-0.2993</v>
      </c>
      <c r="AG86" s="40">
        <v>0.1852</v>
      </c>
      <c r="AH86" s="40" t="s">
        <v>221</v>
      </c>
      <c r="AI86" s="40" t="s">
        <v>221</v>
      </c>
      <c r="AJ86" s="40" t="s">
        <v>221</v>
      </c>
      <c r="AK86" s="40" t="s">
        <v>221</v>
      </c>
      <c r="AL86" s="40" t="s">
        <v>221</v>
      </c>
    </row>
    <row r="87" spans="1:38" ht="12.75">
      <c r="A87" s="40" t="s">
        <v>86</v>
      </c>
      <c r="B87" s="40">
        <v>174</v>
      </c>
      <c r="C87" s="40">
        <v>23822</v>
      </c>
      <c r="D87" s="40">
        <v>0.007037685</v>
      </c>
      <c r="E87" s="40">
        <v>0.005642872</v>
      </c>
      <c r="F87" s="40">
        <v>0.008777271</v>
      </c>
      <c r="G87" s="40">
        <v>0.048188014</v>
      </c>
      <c r="H87" s="40">
        <v>0.007304173</v>
      </c>
      <c r="I87" s="40">
        <v>0.000551702</v>
      </c>
      <c r="J87" s="40">
        <v>-0.2227</v>
      </c>
      <c r="K87" s="40">
        <v>-0.4435</v>
      </c>
      <c r="L87" s="40">
        <v>-0.0018</v>
      </c>
      <c r="M87" s="40">
        <v>0.800386625</v>
      </c>
      <c r="N87" s="40">
        <v>0.641756332</v>
      </c>
      <c r="O87" s="40">
        <v>0.998227391</v>
      </c>
      <c r="P87" s="40">
        <v>178</v>
      </c>
      <c r="Q87" s="40">
        <v>26239</v>
      </c>
      <c r="R87" s="40">
        <v>0.006493213</v>
      </c>
      <c r="S87" s="40">
        <v>0.005217993</v>
      </c>
      <c r="T87" s="40">
        <v>0.008080084</v>
      </c>
      <c r="U87" s="40">
        <v>0.011900717</v>
      </c>
      <c r="V87" s="40">
        <v>0.006783795</v>
      </c>
      <c r="W87" s="40">
        <v>0.000506739</v>
      </c>
      <c r="X87" s="40">
        <v>-0.2806</v>
      </c>
      <c r="Y87" s="40">
        <v>-0.4992</v>
      </c>
      <c r="Z87" s="40">
        <v>-0.0619</v>
      </c>
      <c r="AA87" s="40">
        <v>0.755352817</v>
      </c>
      <c r="AB87" s="40">
        <v>0.607006956</v>
      </c>
      <c r="AC87" s="40">
        <v>0.939952784</v>
      </c>
      <c r="AD87" s="40">
        <v>0.557361239</v>
      </c>
      <c r="AE87" s="40">
        <v>0.0805</v>
      </c>
      <c r="AF87" s="40">
        <v>-0.1884</v>
      </c>
      <c r="AG87" s="40">
        <v>0.3495</v>
      </c>
      <c r="AH87" s="40" t="s">
        <v>221</v>
      </c>
      <c r="AI87" s="40" t="s">
        <v>221</v>
      </c>
      <c r="AJ87" s="40" t="s">
        <v>221</v>
      </c>
      <c r="AK87" s="40" t="s">
        <v>221</v>
      </c>
      <c r="AL87" s="40" t="s">
        <v>221</v>
      </c>
    </row>
    <row r="88" spans="1:38" ht="12.75">
      <c r="A88" s="40" t="s">
        <v>82</v>
      </c>
      <c r="B88" s="40">
        <v>356</v>
      </c>
      <c r="C88" s="40">
        <v>34126</v>
      </c>
      <c r="D88" s="40">
        <v>0.010448814</v>
      </c>
      <c r="E88" s="40">
        <v>0.008619779</v>
      </c>
      <c r="F88" s="40">
        <v>0.012665954</v>
      </c>
      <c r="G88" s="40">
        <v>0.078836724</v>
      </c>
      <c r="H88" s="40">
        <v>0.010431929</v>
      </c>
      <c r="I88" s="40">
        <v>0.00055</v>
      </c>
      <c r="J88" s="40">
        <v>0.1725</v>
      </c>
      <c r="K88" s="40">
        <v>-0.0199</v>
      </c>
      <c r="L88" s="40">
        <v>0.365</v>
      </c>
      <c r="M88" s="40">
        <v>1.188329871</v>
      </c>
      <c r="N88" s="40">
        <v>0.980316046</v>
      </c>
      <c r="O88" s="40">
        <v>1.440482269</v>
      </c>
      <c r="P88" s="40">
        <v>256</v>
      </c>
      <c r="Q88" s="40">
        <v>35667</v>
      </c>
      <c r="R88" s="40">
        <v>0.007228961</v>
      </c>
      <c r="S88" s="40">
        <v>0.005904411</v>
      </c>
      <c r="T88" s="40">
        <v>0.008850651</v>
      </c>
      <c r="U88" s="40">
        <v>0.093434348</v>
      </c>
      <c r="V88" s="40">
        <v>0.007177503</v>
      </c>
      <c r="W88" s="40">
        <v>0.000446981</v>
      </c>
      <c r="X88" s="40">
        <v>-0.1732</v>
      </c>
      <c r="Y88" s="40">
        <v>-0.3756</v>
      </c>
      <c r="Z88" s="40">
        <v>0.0292</v>
      </c>
      <c r="AA88" s="40">
        <v>0.840942042</v>
      </c>
      <c r="AB88" s="40">
        <v>0.686857646</v>
      </c>
      <c r="AC88" s="40">
        <v>1.029592555</v>
      </c>
      <c r="AD88" s="40">
        <v>0.001860095</v>
      </c>
      <c r="AE88" s="40">
        <v>0.3684</v>
      </c>
      <c r="AF88" s="40">
        <v>0.1364</v>
      </c>
      <c r="AG88" s="40">
        <v>0.6004</v>
      </c>
      <c r="AH88" s="40" t="s">
        <v>221</v>
      </c>
      <c r="AI88" s="40" t="s">
        <v>221</v>
      </c>
      <c r="AJ88" s="40" t="s">
        <v>131</v>
      </c>
      <c r="AK88" s="40" t="s">
        <v>221</v>
      </c>
      <c r="AL88" s="40" t="s">
        <v>221</v>
      </c>
    </row>
    <row r="89" spans="1:38" ht="12.75">
      <c r="A89" s="40" t="s">
        <v>91</v>
      </c>
      <c r="B89" s="40">
        <v>205</v>
      </c>
      <c r="C89" s="40">
        <v>27596</v>
      </c>
      <c r="D89" s="40">
        <v>0.007015277</v>
      </c>
      <c r="E89" s="40">
        <v>0.005665555</v>
      </c>
      <c r="F89" s="40">
        <v>0.008686548</v>
      </c>
      <c r="G89" s="40">
        <v>0.038308823</v>
      </c>
      <c r="H89" s="40">
        <v>0.007428613</v>
      </c>
      <c r="I89" s="40">
        <v>0.000516906</v>
      </c>
      <c r="J89" s="40">
        <v>-0.2258</v>
      </c>
      <c r="K89" s="40">
        <v>-0.4395</v>
      </c>
      <c r="L89" s="40">
        <v>-0.0122</v>
      </c>
      <c r="M89" s="40">
        <v>0.797838193</v>
      </c>
      <c r="N89" s="40">
        <v>0.644336045</v>
      </c>
      <c r="O89" s="40">
        <v>0.987909629</v>
      </c>
      <c r="P89" s="40">
        <v>196</v>
      </c>
      <c r="Q89" s="40">
        <v>30256</v>
      </c>
      <c r="R89" s="40">
        <v>0.006044951</v>
      </c>
      <c r="S89" s="40">
        <v>0.004875204</v>
      </c>
      <c r="T89" s="40">
        <v>0.007495364</v>
      </c>
      <c r="U89" s="40">
        <v>0.001332397</v>
      </c>
      <c r="V89" s="40">
        <v>0.006478054</v>
      </c>
      <c r="W89" s="40">
        <v>0.000461217</v>
      </c>
      <c r="X89" s="40">
        <v>-0.3521</v>
      </c>
      <c r="Y89" s="40">
        <v>-0.5672</v>
      </c>
      <c r="Z89" s="40">
        <v>-0.137</v>
      </c>
      <c r="AA89" s="40">
        <v>0.703206611</v>
      </c>
      <c r="AB89" s="40">
        <v>0.567130489</v>
      </c>
      <c r="AC89" s="40">
        <v>0.871932556</v>
      </c>
      <c r="AD89" s="40">
        <v>0.261559602</v>
      </c>
      <c r="AE89" s="40">
        <v>0.1489</v>
      </c>
      <c r="AF89" s="40">
        <v>-0.111</v>
      </c>
      <c r="AG89" s="40">
        <v>0.4087</v>
      </c>
      <c r="AH89" s="40" t="s">
        <v>221</v>
      </c>
      <c r="AI89" s="40">
        <v>2</v>
      </c>
      <c r="AJ89" s="40" t="s">
        <v>221</v>
      </c>
      <c r="AK89" s="40" t="s">
        <v>221</v>
      </c>
      <c r="AL89" s="40" t="s">
        <v>221</v>
      </c>
    </row>
    <row r="90" spans="1:38" ht="12.75">
      <c r="A90" s="40" t="s">
        <v>90</v>
      </c>
      <c r="B90" s="40">
        <v>233</v>
      </c>
      <c r="C90" s="40">
        <v>14928</v>
      </c>
      <c r="D90" s="40">
        <v>0.014924211</v>
      </c>
      <c r="E90" s="40">
        <v>0.012167202</v>
      </c>
      <c r="F90" s="40">
        <v>0.018305942</v>
      </c>
      <c r="G90" s="46">
        <v>3.84E-07</v>
      </c>
      <c r="H90" s="40">
        <v>0.015608253</v>
      </c>
      <c r="I90" s="40">
        <v>0.001014519</v>
      </c>
      <c r="J90" s="40">
        <v>0.529</v>
      </c>
      <c r="K90" s="40">
        <v>0.3248</v>
      </c>
      <c r="L90" s="40">
        <v>0.7333</v>
      </c>
      <c r="M90" s="40">
        <v>1.697310859</v>
      </c>
      <c r="N90" s="40">
        <v>1.383759785</v>
      </c>
      <c r="O90" s="40">
        <v>2.081910592</v>
      </c>
      <c r="P90" s="40">
        <v>211</v>
      </c>
      <c r="Q90" s="40">
        <v>15094</v>
      </c>
      <c r="R90" s="40">
        <v>0.013109985</v>
      </c>
      <c r="S90" s="40">
        <v>0.010645773</v>
      </c>
      <c r="T90" s="40">
        <v>0.016144597</v>
      </c>
      <c r="U90" s="46">
        <v>7.10129E-05</v>
      </c>
      <c r="V90" s="40">
        <v>0.013979065</v>
      </c>
      <c r="W90" s="40">
        <v>0.000955608</v>
      </c>
      <c r="X90" s="40">
        <v>0.422</v>
      </c>
      <c r="Y90" s="40">
        <v>0.2138</v>
      </c>
      <c r="Z90" s="40">
        <v>0.6303</v>
      </c>
      <c r="AA90" s="40">
        <v>1.525079156</v>
      </c>
      <c r="AB90" s="40">
        <v>1.238418352</v>
      </c>
      <c r="AC90" s="40">
        <v>1.878094289</v>
      </c>
      <c r="AD90" s="40">
        <v>0.30340594</v>
      </c>
      <c r="AE90" s="40">
        <v>0.1296</v>
      </c>
      <c r="AF90" s="40">
        <v>-0.1172</v>
      </c>
      <c r="AG90" s="40">
        <v>0.3764</v>
      </c>
      <c r="AH90" s="40">
        <v>1</v>
      </c>
      <c r="AI90" s="40">
        <v>2</v>
      </c>
      <c r="AJ90" s="40" t="s">
        <v>221</v>
      </c>
      <c r="AK90" s="40" t="s">
        <v>221</v>
      </c>
      <c r="AL90" s="40" t="s">
        <v>221</v>
      </c>
    </row>
    <row r="91" spans="1:38" ht="12.75">
      <c r="A91" s="40" t="s">
        <v>89</v>
      </c>
      <c r="B91" s="40">
        <v>187</v>
      </c>
      <c r="C91" s="40">
        <v>29751</v>
      </c>
      <c r="D91" s="40">
        <v>0.005862417</v>
      </c>
      <c r="E91" s="40">
        <v>0.00470139</v>
      </c>
      <c r="F91" s="40">
        <v>0.007310164</v>
      </c>
      <c r="G91" s="40">
        <v>0.00031826</v>
      </c>
      <c r="H91" s="40">
        <v>0.006285503</v>
      </c>
      <c r="I91" s="40">
        <v>0.000458195</v>
      </c>
      <c r="J91" s="40">
        <v>-0.4054</v>
      </c>
      <c r="K91" s="40">
        <v>-0.6261</v>
      </c>
      <c r="L91" s="40">
        <v>-0.1847</v>
      </c>
      <c r="M91" s="40">
        <v>0.666724926</v>
      </c>
      <c r="N91" s="40">
        <v>0.534682877</v>
      </c>
      <c r="O91" s="40">
        <v>0.831375282</v>
      </c>
      <c r="P91" s="40">
        <v>222</v>
      </c>
      <c r="Q91" s="40">
        <v>31611</v>
      </c>
      <c r="R91" s="40">
        <v>0.006755857</v>
      </c>
      <c r="S91" s="40">
        <v>0.005470838</v>
      </c>
      <c r="T91" s="40">
        <v>0.008342708</v>
      </c>
      <c r="U91" s="40">
        <v>0.025214332</v>
      </c>
      <c r="V91" s="40">
        <v>0.007022872</v>
      </c>
      <c r="W91" s="40">
        <v>0.000469686</v>
      </c>
      <c r="X91" s="40">
        <v>-0.2409</v>
      </c>
      <c r="Y91" s="40">
        <v>-0.4519</v>
      </c>
      <c r="Z91" s="40">
        <v>-0.0299</v>
      </c>
      <c r="AA91" s="40">
        <v>0.785906082</v>
      </c>
      <c r="AB91" s="40">
        <v>0.636420352</v>
      </c>
      <c r="AC91" s="40">
        <v>0.970503801</v>
      </c>
      <c r="AD91" s="40">
        <v>0.289492038</v>
      </c>
      <c r="AE91" s="40">
        <v>-0.1418</v>
      </c>
      <c r="AF91" s="40">
        <v>-0.4043</v>
      </c>
      <c r="AG91" s="40">
        <v>0.1206</v>
      </c>
      <c r="AH91" s="40">
        <v>1</v>
      </c>
      <c r="AI91" s="40" t="s">
        <v>221</v>
      </c>
      <c r="AJ91" s="40" t="s">
        <v>221</v>
      </c>
      <c r="AK91" s="40" t="s">
        <v>221</v>
      </c>
      <c r="AL91" s="40" t="s">
        <v>221</v>
      </c>
    </row>
    <row r="92" spans="1:38" ht="12.75">
      <c r="A92" s="40" t="s">
        <v>88</v>
      </c>
      <c r="B92" s="40">
        <v>277</v>
      </c>
      <c r="C92" s="40">
        <v>25816</v>
      </c>
      <c r="D92" s="40">
        <v>0.010324865</v>
      </c>
      <c r="E92" s="40">
        <v>0.008466341</v>
      </c>
      <c r="F92" s="40">
        <v>0.01259137</v>
      </c>
      <c r="G92" s="40">
        <v>0.112684182</v>
      </c>
      <c r="H92" s="40">
        <v>0.01072978</v>
      </c>
      <c r="I92" s="40">
        <v>0.000641222</v>
      </c>
      <c r="J92" s="40">
        <v>0.1606</v>
      </c>
      <c r="K92" s="40">
        <v>-0.0378</v>
      </c>
      <c r="L92" s="40">
        <v>0.3591</v>
      </c>
      <c r="M92" s="40">
        <v>1.174233278</v>
      </c>
      <c r="N92" s="40">
        <v>0.962865834</v>
      </c>
      <c r="O92" s="40">
        <v>1.431999914</v>
      </c>
      <c r="P92" s="40">
        <v>265</v>
      </c>
      <c r="Q92" s="40">
        <v>25747</v>
      </c>
      <c r="R92" s="40">
        <v>0.009655622</v>
      </c>
      <c r="S92" s="40">
        <v>0.007906952</v>
      </c>
      <c r="T92" s="40">
        <v>0.011791021</v>
      </c>
      <c r="U92" s="40">
        <v>0.254280823</v>
      </c>
      <c r="V92" s="40">
        <v>0.010292461</v>
      </c>
      <c r="W92" s="40">
        <v>0.000628999</v>
      </c>
      <c r="X92" s="40">
        <v>0.1162</v>
      </c>
      <c r="Y92" s="40">
        <v>-0.0836</v>
      </c>
      <c r="Z92" s="40">
        <v>0.316</v>
      </c>
      <c r="AA92" s="40">
        <v>1.123234546</v>
      </c>
      <c r="AB92" s="40">
        <v>0.919812459</v>
      </c>
      <c r="AC92" s="40">
        <v>1.371644657</v>
      </c>
      <c r="AD92" s="40">
        <v>0.5758494</v>
      </c>
      <c r="AE92" s="40">
        <v>0.067</v>
      </c>
      <c r="AF92" s="40">
        <v>-0.1678</v>
      </c>
      <c r="AG92" s="40">
        <v>0.3018</v>
      </c>
      <c r="AH92" s="40" t="s">
        <v>221</v>
      </c>
      <c r="AI92" s="40" t="s">
        <v>221</v>
      </c>
      <c r="AJ92" s="40" t="s">
        <v>221</v>
      </c>
      <c r="AK92" s="40" t="s">
        <v>221</v>
      </c>
      <c r="AL92" s="40" t="s">
        <v>221</v>
      </c>
    </row>
    <row r="93" spans="1:38" ht="12.75">
      <c r="A93" s="40" t="s">
        <v>83</v>
      </c>
      <c r="B93" s="40">
        <v>249</v>
      </c>
      <c r="C93" s="40">
        <v>30461</v>
      </c>
      <c r="D93" s="40">
        <v>0.007514367</v>
      </c>
      <c r="E93" s="40">
        <v>0.006111741</v>
      </c>
      <c r="F93" s="40">
        <v>0.009238893</v>
      </c>
      <c r="G93" s="40">
        <v>0.136080067</v>
      </c>
      <c r="H93" s="40">
        <v>0.008174387</v>
      </c>
      <c r="I93" s="40">
        <v>0.000515909</v>
      </c>
      <c r="J93" s="40">
        <v>-0.1571</v>
      </c>
      <c r="K93" s="40">
        <v>-0.3637</v>
      </c>
      <c r="L93" s="40">
        <v>0.0495</v>
      </c>
      <c r="M93" s="40">
        <v>0.854599086</v>
      </c>
      <c r="N93" s="40">
        <v>0.695080211</v>
      </c>
      <c r="O93" s="40">
        <v>1.050727075</v>
      </c>
      <c r="P93" s="40">
        <v>220</v>
      </c>
      <c r="Q93" s="40">
        <v>30574</v>
      </c>
      <c r="R93" s="40">
        <v>0.006823123</v>
      </c>
      <c r="S93" s="40">
        <v>0.005527753</v>
      </c>
      <c r="T93" s="40">
        <v>0.008422049</v>
      </c>
      <c r="U93" s="40">
        <v>0.031510083</v>
      </c>
      <c r="V93" s="40">
        <v>0.007195656</v>
      </c>
      <c r="W93" s="40">
        <v>0.000483383</v>
      </c>
      <c r="X93" s="40">
        <v>-0.231</v>
      </c>
      <c r="Y93" s="40">
        <v>-0.4415</v>
      </c>
      <c r="Z93" s="40">
        <v>-0.0205</v>
      </c>
      <c r="AA93" s="40">
        <v>0.793731118</v>
      </c>
      <c r="AB93" s="40">
        <v>0.643041268</v>
      </c>
      <c r="AC93" s="40">
        <v>0.979733524</v>
      </c>
      <c r="AD93" s="40">
        <v>0.449877149</v>
      </c>
      <c r="AE93" s="40">
        <v>0.0965</v>
      </c>
      <c r="AF93" s="40">
        <v>-0.1538</v>
      </c>
      <c r="AG93" s="40">
        <v>0.3468</v>
      </c>
      <c r="AH93" s="40" t="s">
        <v>221</v>
      </c>
      <c r="AI93" s="40" t="s">
        <v>221</v>
      </c>
      <c r="AJ93" s="40" t="s">
        <v>221</v>
      </c>
      <c r="AK93" s="40" t="s">
        <v>221</v>
      </c>
      <c r="AL93" s="40" t="s">
        <v>221</v>
      </c>
    </row>
    <row r="94" spans="1:38" ht="12.75">
      <c r="A94" s="40" t="s">
        <v>105</v>
      </c>
      <c r="B94" s="40">
        <v>455</v>
      </c>
      <c r="C94" s="40">
        <v>34054</v>
      </c>
      <c r="D94" s="40">
        <v>0.012242656</v>
      </c>
      <c r="E94" s="40">
        <v>0.010195371</v>
      </c>
      <c r="F94" s="40">
        <v>0.014701046</v>
      </c>
      <c r="G94" s="40">
        <v>0.000392504</v>
      </c>
      <c r="H94" s="40">
        <v>0.013361132</v>
      </c>
      <c r="I94" s="40">
        <v>0.000622181</v>
      </c>
      <c r="J94" s="40">
        <v>0.331</v>
      </c>
      <c r="K94" s="40">
        <v>0.148</v>
      </c>
      <c r="L94" s="40">
        <v>0.514</v>
      </c>
      <c r="M94" s="40">
        <v>1.39234104</v>
      </c>
      <c r="N94" s="40">
        <v>1.159506032</v>
      </c>
      <c r="O94" s="40">
        <v>1.671930562</v>
      </c>
      <c r="P94" s="40">
        <v>431</v>
      </c>
      <c r="Q94" s="40">
        <v>34107</v>
      </c>
      <c r="R94" s="40">
        <v>0.012146734</v>
      </c>
      <c r="S94" s="40">
        <v>0.010099055</v>
      </c>
      <c r="T94" s="40">
        <v>0.014609601</v>
      </c>
      <c r="U94" s="40">
        <v>0.000242175</v>
      </c>
      <c r="V94" s="40">
        <v>0.012636702</v>
      </c>
      <c r="W94" s="40">
        <v>0.00060483</v>
      </c>
      <c r="X94" s="40">
        <v>0.3457</v>
      </c>
      <c r="Y94" s="40">
        <v>0.1611</v>
      </c>
      <c r="Z94" s="40">
        <v>0.5304</v>
      </c>
      <c r="AA94" s="40">
        <v>1.413024613</v>
      </c>
      <c r="AB94" s="40">
        <v>1.174818857</v>
      </c>
      <c r="AC94" s="40">
        <v>1.699528864</v>
      </c>
      <c r="AD94" s="40">
        <v>0.941039415</v>
      </c>
      <c r="AE94" s="40">
        <v>0.0079</v>
      </c>
      <c r="AF94" s="40">
        <v>-0.2006</v>
      </c>
      <c r="AG94" s="40">
        <v>0.2163</v>
      </c>
      <c r="AH94" s="40">
        <v>1</v>
      </c>
      <c r="AI94" s="40">
        <v>2</v>
      </c>
      <c r="AJ94" s="40" t="s">
        <v>221</v>
      </c>
      <c r="AK94" s="40" t="s">
        <v>221</v>
      </c>
      <c r="AL94" s="40" t="s">
        <v>221</v>
      </c>
    </row>
    <row r="95" spans="1:38" ht="12.75">
      <c r="A95" s="40" t="s">
        <v>106</v>
      </c>
      <c r="B95" s="40">
        <v>424</v>
      </c>
      <c r="C95" s="40">
        <v>21141</v>
      </c>
      <c r="D95" s="40">
        <v>0.018322828</v>
      </c>
      <c r="E95" s="40">
        <v>0.015219898</v>
      </c>
      <c r="F95" s="40">
        <v>0.022058361</v>
      </c>
      <c r="G95" s="46">
        <v>8.79E-15</v>
      </c>
      <c r="H95" s="40">
        <v>0.020055816</v>
      </c>
      <c r="I95" s="40">
        <v>0.00096418</v>
      </c>
      <c r="J95" s="40">
        <v>0.7342</v>
      </c>
      <c r="K95" s="40">
        <v>0.5487</v>
      </c>
      <c r="L95" s="40">
        <v>0.9198</v>
      </c>
      <c r="M95" s="40">
        <v>2.083830981</v>
      </c>
      <c r="N95" s="40">
        <v>1.730938936</v>
      </c>
      <c r="O95" s="40">
        <v>2.508668255</v>
      </c>
      <c r="P95" s="40">
        <v>517</v>
      </c>
      <c r="Q95" s="40">
        <v>21017</v>
      </c>
      <c r="R95" s="40">
        <v>0.022243218</v>
      </c>
      <c r="S95" s="40">
        <v>0.018562081</v>
      </c>
      <c r="T95" s="40">
        <v>0.026654381</v>
      </c>
      <c r="U95" s="46">
        <v>7.08E-25</v>
      </c>
      <c r="V95" s="40">
        <v>0.024599134</v>
      </c>
      <c r="W95" s="40">
        <v>0.001068479</v>
      </c>
      <c r="X95" s="40">
        <v>0.9507</v>
      </c>
      <c r="Y95" s="40">
        <v>0.7698</v>
      </c>
      <c r="Z95" s="40">
        <v>1.1316</v>
      </c>
      <c r="AA95" s="40">
        <v>2.587544434</v>
      </c>
      <c r="AB95" s="40">
        <v>2.159319193</v>
      </c>
      <c r="AC95" s="40">
        <v>3.100693136</v>
      </c>
      <c r="AD95" s="40">
        <v>0.066715376</v>
      </c>
      <c r="AE95" s="40">
        <v>-0.1939</v>
      </c>
      <c r="AF95" s="40">
        <v>-0.4011</v>
      </c>
      <c r="AG95" s="40">
        <v>0.0134</v>
      </c>
      <c r="AH95" s="40">
        <v>1</v>
      </c>
      <c r="AI95" s="40">
        <v>2</v>
      </c>
      <c r="AJ95" s="40" t="s">
        <v>221</v>
      </c>
      <c r="AK95" s="40" t="s">
        <v>221</v>
      </c>
      <c r="AL95" s="40" t="s">
        <v>221</v>
      </c>
    </row>
    <row r="96" spans="1:38" ht="12.75">
      <c r="A96" s="40" t="s">
        <v>95</v>
      </c>
      <c r="B96" s="40">
        <v>35</v>
      </c>
      <c r="C96" s="40">
        <v>6333</v>
      </c>
      <c r="D96" s="40">
        <v>0.005436472</v>
      </c>
      <c r="E96" s="40">
        <v>0.003743547</v>
      </c>
      <c r="F96" s="40">
        <v>0.007894978</v>
      </c>
      <c r="G96" s="40">
        <v>0.011543361</v>
      </c>
      <c r="H96" s="40">
        <v>0.005526607</v>
      </c>
      <c r="I96" s="40">
        <v>0.000931582</v>
      </c>
      <c r="J96" s="40">
        <v>-0.4808</v>
      </c>
      <c r="K96" s="40">
        <v>-0.8539</v>
      </c>
      <c r="L96" s="40">
        <v>-0.1077</v>
      </c>
      <c r="M96" s="40">
        <v>0.618282735</v>
      </c>
      <c r="N96" s="40">
        <v>0.425748697</v>
      </c>
      <c r="O96" s="40">
        <v>0.897885404</v>
      </c>
      <c r="P96" s="40">
        <v>45</v>
      </c>
      <c r="Q96" s="40">
        <v>8346</v>
      </c>
      <c r="R96" s="40">
        <v>0.005253385</v>
      </c>
      <c r="S96" s="40">
        <v>0.00374803</v>
      </c>
      <c r="T96" s="40">
        <v>0.007363351</v>
      </c>
      <c r="U96" s="40">
        <v>0.004254765</v>
      </c>
      <c r="V96" s="40">
        <v>0.005391805</v>
      </c>
      <c r="W96" s="40">
        <v>0.000801593</v>
      </c>
      <c r="X96" s="40">
        <v>-0.4925</v>
      </c>
      <c r="Y96" s="40">
        <v>-0.8301</v>
      </c>
      <c r="Z96" s="40">
        <v>-0.1548</v>
      </c>
      <c r="AA96" s="40">
        <v>0.611124167</v>
      </c>
      <c r="AB96" s="40">
        <v>0.436006756</v>
      </c>
      <c r="AC96" s="40">
        <v>0.856575598</v>
      </c>
      <c r="AD96" s="40">
        <v>0.888350786</v>
      </c>
      <c r="AE96" s="40">
        <v>0.0343</v>
      </c>
      <c r="AF96" s="40">
        <v>-0.444</v>
      </c>
      <c r="AG96" s="40">
        <v>0.5125</v>
      </c>
      <c r="AH96" s="40" t="s">
        <v>221</v>
      </c>
      <c r="AI96" s="40">
        <v>2</v>
      </c>
      <c r="AJ96" s="40" t="s">
        <v>221</v>
      </c>
      <c r="AK96" s="40" t="s">
        <v>221</v>
      </c>
      <c r="AL96" s="40" t="s">
        <v>221</v>
      </c>
    </row>
    <row r="97" spans="1:38" ht="12.75">
      <c r="A97" s="40" t="s">
        <v>94</v>
      </c>
      <c r="B97" s="40">
        <v>225</v>
      </c>
      <c r="C97" s="40">
        <v>24585</v>
      </c>
      <c r="D97" s="40">
        <v>0.008895329</v>
      </c>
      <c r="E97" s="40">
        <v>0.007200348</v>
      </c>
      <c r="F97" s="40">
        <v>0.010989314</v>
      </c>
      <c r="G97" s="40">
        <v>0.914451251</v>
      </c>
      <c r="H97" s="40">
        <v>0.009151922</v>
      </c>
      <c r="I97" s="40">
        <v>0.00060733</v>
      </c>
      <c r="J97" s="40">
        <v>0.0116</v>
      </c>
      <c r="K97" s="40">
        <v>-0.1998</v>
      </c>
      <c r="L97" s="40">
        <v>0.223</v>
      </c>
      <c r="M97" s="40">
        <v>1.011654063</v>
      </c>
      <c r="N97" s="40">
        <v>0.818886095</v>
      </c>
      <c r="O97" s="40">
        <v>1.249800124</v>
      </c>
      <c r="P97" s="40">
        <v>194</v>
      </c>
      <c r="Q97" s="40">
        <v>25875</v>
      </c>
      <c r="R97" s="40">
        <v>0.007413021</v>
      </c>
      <c r="S97" s="40">
        <v>0.005968883</v>
      </c>
      <c r="T97" s="40">
        <v>0.00920656</v>
      </c>
      <c r="U97" s="40">
        <v>0.180392704</v>
      </c>
      <c r="V97" s="40">
        <v>0.007497585</v>
      </c>
      <c r="W97" s="40">
        <v>0.000536273</v>
      </c>
      <c r="X97" s="40">
        <v>-0.1481</v>
      </c>
      <c r="Y97" s="40">
        <v>-0.3648</v>
      </c>
      <c r="Z97" s="40">
        <v>0.0686</v>
      </c>
      <c r="AA97" s="40">
        <v>0.86235366</v>
      </c>
      <c r="AB97" s="40">
        <v>0.694357664</v>
      </c>
      <c r="AC97" s="40">
        <v>1.070995358</v>
      </c>
      <c r="AD97" s="40">
        <v>0.168539088</v>
      </c>
      <c r="AE97" s="40">
        <v>0.1823</v>
      </c>
      <c r="AF97" s="40">
        <v>-0.0772</v>
      </c>
      <c r="AG97" s="40">
        <v>0.4418</v>
      </c>
      <c r="AH97" s="40" t="s">
        <v>221</v>
      </c>
      <c r="AI97" s="40" t="s">
        <v>221</v>
      </c>
      <c r="AJ97" s="40" t="s">
        <v>221</v>
      </c>
      <c r="AK97" s="40" t="s">
        <v>221</v>
      </c>
      <c r="AL97" s="40" t="s">
        <v>221</v>
      </c>
    </row>
    <row r="98" spans="1:38" ht="12.75">
      <c r="A98" s="40" t="s">
        <v>93</v>
      </c>
      <c r="B98" s="40">
        <v>398</v>
      </c>
      <c r="C98" s="40">
        <v>36901</v>
      </c>
      <c r="D98" s="40">
        <v>0.010743331</v>
      </c>
      <c r="E98" s="40">
        <v>0.008914346</v>
      </c>
      <c r="F98" s="40">
        <v>0.012947576</v>
      </c>
      <c r="G98" s="40">
        <v>0.035371694</v>
      </c>
      <c r="H98" s="40">
        <v>0.010785616</v>
      </c>
      <c r="I98" s="40">
        <v>0.000537711</v>
      </c>
      <c r="J98" s="40">
        <v>0.2003</v>
      </c>
      <c r="K98" s="40">
        <v>0.0137</v>
      </c>
      <c r="L98" s="40">
        <v>0.387</v>
      </c>
      <c r="M98" s="40">
        <v>1.221824889</v>
      </c>
      <c r="N98" s="40">
        <v>1.013816741</v>
      </c>
      <c r="O98" s="40">
        <v>1.472510761</v>
      </c>
      <c r="P98" s="40">
        <v>295</v>
      </c>
      <c r="Q98" s="40">
        <v>37078</v>
      </c>
      <c r="R98" s="40">
        <v>0.007650101</v>
      </c>
      <c r="S98" s="40">
        <v>0.006295622</v>
      </c>
      <c r="T98" s="40">
        <v>0.009295992</v>
      </c>
      <c r="U98" s="40">
        <v>0.240850609</v>
      </c>
      <c r="V98" s="40">
        <v>0.0079562</v>
      </c>
      <c r="W98" s="40">
        <v>0.000461382</v>
      </c>
      <c r="X98" s="40">
        <v>-0.1166</v>
      </c>
      <c r="Y98" s="40">
        <v>-0.3115</v>
      </c>
      <c r="Z98" s="40">
        <v>0.0783</v>
      </c>
      <c r="AA98" s="40">
        <v>0.889933135</v>
      </c>
      <c r="AB98" s="40">
        <v>0.732367114</v>
      </c>
      <c r="AC98" s="40">
        <v>1.081398892</v>
      </c>
      <c r="AD98" s="40">
        <v>0.00256524</v>
      </c>
      <c r="AE98" s="40">
        <v>0.3396</v>
      </c>
      <c r="AF98" s="40">
        <v>0.1189</v>
      </c>
      <c r="AG98" s="40">
        <v>0.5603</v>
      </c>
      <c r="AH98" s="40" t="s">
        <v>221</v>
      </c>
      <c r="AI98" s="40" t="s">
        <v>221</v>
      </c>
      <c r="AJ98" s="40" t="s">
        <v>131</v>
      </c>
      <c r="AK98" s="40" t="s">
        <v>221</v>
      </c>
      <c r="AL98" s="40" t="s">
        <v>221</v>
      </c>
    </row>
    <row r="99" spans="1:38" ht="12.75">
      <c r="A99" s="40" t="s">
        <v>92</v>
      </c>
      <c r="B99" s="40">
        <v>198</v>
      </c>
      <c r="C99" s="40">
        <v>16175</v>
      </c>
      <c r="D99" s="40">
        <v>0.011600478</v>
      </c>
      <c r="E99" s="40">
        <v>0.009349831</v>
      </c>
      <c r="F99" s="40">
        <v>0.014392892</v>
      </c>
      <c r="G99" s="40">
        <v>0.011799786</v>
      </c>
      <c r="H99" s="40">
        <v>0.012241113</v>
      </c>
      <c r="I99" s="40">
        <v>0.000864597</v>
      </c>
      <c r="J99" s="40">
        <v>0.2771</v>
      </c>
      <c r="K99" s="40">
        <v>0.0614</v>
      </c>
      <c r="L99" s="40">
        <v>0.4928</v>
      </c>
      <c r="M99" s="40">
        <v>1.319307086</v>
      </c>
      <c r="N99" s="40">
        <v>1.063343874</v>
      </c>
      <c r="O99" s="40">
        <v>1.636884576</v>
      </c>
      <c r="P99" s="40">
        <v>239</v>
      </c>
      <c r="Q99" s="40">
        <v>16551</v>
      </c>
      <c r="R99" s="40">
        <v>0.013186357</v>
      </c>
      <c r="S99" s="40">
        <v>0.010720181</v>
      </c>
      <c r="T99" s="40">
        <v>0.016219875</v>
      </c>
      <c r="U99" s="46">
        <v>5.12083E-05</v>
      </c>
      <c r="V99" s="40">
        <v>0.014440215</v>
      </c>
      <c r="W99" s="40">
        <v>0.000927291</v>
      </c>
      <c r="X99" s="40">
        <v>0.4279</v>
      </c>
      <c r="Y99" s="40">
        <v>0.2208</v>
      </c>
      <c r="Z99" s="40">
        <v>0.6349</v>
      </c>
      <c r="AA99" s="40">
        <v>1.533963436</v>
      </c>
      <c r="AB99" s="40">
        <v>1.247074271</v>
      </c>
      <c r="AC99" s="40">
        <v>1.88685139</v>
      </c>
      <c r="AD99" s="40">
        <v>0.3247901</v>
      </c>
      <c r="AE99" s="40">
        <v>-0.1281</v>
      </c>
      <c r="AF99" s="40">
        <v>-0.3832</v>
      </c>
      <c r="AG99" s="40">
        <v>0.1269</v>
      </c>
      <c r="AH99" s="40" t="s">
        <v>221</v>
      </c>
      <c r="AI99" s="40">
        <v>2</v>
      </c>
      <c r="AJ99" s="40" t="s">
        <v>221</v>
      </c>
      <c r="AK99" s="40" t="s">
        <v>221</v>
      </c>
      <c r="AL99" s="40" t="s">
        <v>221</v>
      </c>
    </row>
    <row r="100" spans="1:38" ht="12.75">
      <c r="A100" s="40" t="s">
        <v>98</v>
      </c>
      <c r="B100" s="40">
        <v>31</v>
      </c>
      <c r="C100" s="40">
        <v>3446</v>
      </c>
      <c r="D100" s="40">
        <v>0.009137365</v>
      </c>
      <c r="E100" s="40">
        <v>0.006199856</v>
      </c>
      <c r="F100" s="40">
        <v>0.013466673</v>
      </c>
      <c r="G100" s="40">
        <v>0.846006566</v>
      </c>
      <c r="H100" s="40">
        <v>0.008995937</v>
      </c>
      <c r="I100" s="40">
        <v>0.001608434</v>
      </c>
      <c r="J100" s="40">
        <v>0.0384</v>
      </c>
      <c r="K100" s="40">
        <v>-0.3494</v>
      </c>
      <c r="L100" s="40">
        <v>0.4263</v>
      </c>
      <c r="M100" s="40">
        <v>1.039180406</v>
      </c>
      <c r="N100" s="40">
        <v>0.705101419</v>
      </c>
      <c r="O100" s="40">
        <v>1.531546934</v>
      </c>
      <c r="P100" s="40">
        <v>64</v>
      </c>
      <c r="Q100" s="40">
        <v>3981</v>
      </c>
      <c r="R100" s="40">
        <v>0.0169641</v>
      </c>
      <c r="S100" s="40">
        <v>0.012647903</v>
      </c>
      <c r="T100" s="40">
        <v>0.022753232</v>
      </c>
      <c r="U100" s="46">
        <v>5.68E-06</v>
      </c>
      <c r="V100" s="40">
        <v>0.016076363</v>
      </c>
      <c r="W100" s="40">
        <v>0.001993327</v>
      </c>
      <c r="X100" s="40">
        <v>0.6798</v>
      </c>
      <c r="Y100" s="40">
        <v>0.3862</v>
      </c>
      <c r="Z100" s="40">
        <v>0.9734</v>
      </c>
      <c r="AA100" s="40">
        <v>1.973426727</v>
      </c>
      <c r="AB100" s="40">
        <v>1.471325353</v>
      </c>
      <c r="AC100" s="40">
        <v>2.646874153</v>
      </c>
      <c r="AD100" s="40">
        <v>0.008512461</v>
      </c>
      <c r="AE100" s="40">
        <v>-0.6187</v>
      </c>
      <c r="AF100" s="40">
        <v>-1.0796</v>
      </c>
      <c r="AG100" s="40">
        <v>-0.1578</v>
      </c>
      <c r="AH100" s="40" t="s">
        <v>221</v>
      </c>
      <c r="AI100" s="40">
        <v>2</v>
      </c>
      <c r="AJ100" s="40" t="s">
        <v>131</v>
      </c>
      <c r="AK100" s="40" t="s">
        <v>221</v>
      </c>
      <c r="AL100" s="40" t="s">
        <v>221</v>
      </c>
    </row>
    <row r="101" spans="1:38" ht="12.75">
      <c r="A101" s="40" t="s">
        <v>96</v>
      </c>
      <c r="B101" s="40">
        <v>122</v>
      </c>
      <c r="C101" s="40">
        <v>19188</v>
      </c>
      <c r="D101" s="40">
        <v>0.006000766</v>
      </c>
      <c r="E101" s="40">
        <v>0.004699602</v>
      </c>
      <c r="F101" s="40">
        <v>0.007662179</v>
      </c>
      <c r="G101" s="40">
        <v>0.002185804</v>
      </c>
      <c r="H101" s="40">
        <v>0.006358141</v>
      </c>
      <c r="I101" s="40">
        <v>0.000573806</v>
      </c>
      <c r="J101" s="40">
        <v>-0.3821</v>
      </c>
      <c r="K101" s="40">
        <v>-0.6265</v>
      </c>
      <c r="L101" s="40">
        <v>-0.1376</v>
      </c>
      <c r="M101" s="40">
        <v>0.682459206</v>
      </c>
      <c r="N101" s="40">
        <v>0.534479571</v>
      </c>
      <c r="O101" s="40">
        <v>0.871409485</v>
      </c>
      <c r="P101" s="40">
        <v>108</v>
      </c>
      <c r="Q101" s="40">
        <v>20284</v>
      </c>
      <c r="R101" s="40">
        <v>0.005037577</v>
      </c>
      <c r="S101" s="40">
        <v>0.003919726</v>
      </c>
      <c r="T101" s="40">
        <v>0.006474223</v>
      </c>
      <c r="U101" s="40">
        <v>2.9857E-05</v>
      </c>
      <c r="V101" s="40">
        <v>0.005324394</v>
      </c>
      <c r="W101" s="40">
        <v>0.000510974</v>
      </c>
      <c r="X101" s="40">
        <v>-0.5344</v>
      </c>
      <c r="Y101" s="40">
        <v>-0.7853</v>
      </c>
      <c r="Z101" s="40">
        <v>-0.2835</v>
      </c>
      <c r="AA101" s="40">
        <v>0.586019204</v>
      </c>
      <c r="AB101" s="40">
        <v>0.455980071</v>
      </c>
      <c r="AC101" s="40">
        <v>0.753143678</v>
      </c>
      <c r="AD101" s="40">
        <v>0.274047284</v>
      </c>
      <c r="AE101" s="40">
        <v>0.175</v>
      </c>
      <c r="AF101" s="40">
        <v>-0.1386</v>
      </c>
      <c r="AG101" s="40">
        <v>0.4885</v>
      </c>
      <c r="AH101" s="40">
        <v>1</v>
      </c>
      <c r="AI101" s="40">
        <v>2</v>
      </c>
      <c r="AJ101" s="40" t="s">
        <v>221</v>
      </c>
      <c r="AK101" s="40" t="s">
        <v>221</v>
      </c>
      <c r="AL101" s="40" t="s">
        <v>221</v>
      </c>
    </row>
    <row r="102" spans="1:38" ht="12.75">
      <c r="A102" s="40" t="s">
        <v>97</v>
      </c>
      <c r="B102" s="40">
        <v>277</v>
      </c>
      <c r="C102" s="40">
        <v>30423</v>
      </c>
      <c r="D102" s="40">
        <v>0.008644203</v>
      </c>
      <c r="E102" s="40">
        <v>0.00708887</v>
      </c>
      <c r="F102" s="40">
        <v>0.010540784</v>
      </c>
      <c r="G102" s="40">
        <v>0.866210728</v>
      </c>
      <c r="H102" s="40">
        <v>0.009104954</v>
      </c>
      <c r="I102" s="40">
        <v>0.000544567</v>
      </c>
      <c r="J102" s="40">
        <v>-0.0171</v>
      </c>
      <c r="K102" s="40">
        <v>-0.2154</v>
      </c>
      <c r="L102" s="40">
        <v>0.1813</v>
      </c>
      <c r="M102" s="40">
        <v>0.983093757</v>
      </c>
      <c r="N102" s="40">
        <v>0.806207777</v>
      </c>
      <c r="O102" s="40">
        <v>1.198789398</v>
      </c>
      <c r="P102" s="40">
        <v>262</v>
      </c>
      <c r="Q102" s="40">
        <v>30793</v>
      </c>
      <c r="R102" s="40">
        <v>0.008051606</v>
      </c>
      <c r="S102" s="40">
        <v>0.006593157</v>
      </c>
      <c r="T102" s="40">
        <v>0.009832674</v>
      </c>
      <c r="U102" s="40">
        <v>0.520889281</v>
      </c>
      <c r="V102" s="40">
        <v>0.008508427</v>
      </c>
      <c r="W102" s="40">
        <v>0.000523411</v>
      </c>
      <c r="X102" s="40">
        <v>-0.0655</v>
      </c>
      <c r="Y102" s="40">
        <v>-0.2653</v>
      </c>
      <c r="Z102" s="40">
        <v>0.1344</v>
      </c>
      <c r="AA102" s="40">
        <v>0.936640016</v>
      </c>
      <c r="AB102" s="40">
        <v>0.766979191</v>
      </c>
      <c r="AC102" s="40">
        <v>1.143830929</v>
      </c>
      <c r="AD102" s="40">
        <v>0.553166355</v>
      </c>
      <c r="AE102" s="40">
        <v>0.071</v>
      </c>
      <c r="AF102" s="40">
        <v>-0.1637</v>
      </c>
      <c r="AG102" s="40">
        <v>0.3057</v>
      </c>
      <c r="AH102" s="40" t="s">
        <v>221</v>
      </c>
      <c r="AI102" s="40" t="s">
        <v>221</v>
      </c>
      <c r="AJ102" s="40" t="s">
        <v>221</v>
      </c>
      <c r="AK102" s="40" t="s">
        <v>221</v>
      </c>
      <c r="AL102" s="40" t="s">
        <v>221</v>
      </c>
    </row>
    <row r="103" spans="1:38" ht="12.75">
      <c r="A103" s="40" t="s">
        <v>84</v>
      </c>
      <c r="B103" s="40">
        <v>293</v>
      </c>
      <c r="C103" s="40">
        <v>31224</v>
      </c>
      <c r="D103" s="40">
        <v>0.008962444</v>
      </c>
      <c r="E103" s="40">
        <v>0.007355113</v>
      </c>
      <c r="F103" s="40">
        <v>0.010921031</v>
      </c>
      <c r="G103" s="40">
        <v>0.849749848</v>
      </c>
      <c r="H103" s="40">
        <v>0.009383807</v>
      </c>
      <c r="I103" s="40">
        <v>0.00054563</v>
      </c>
      <c r="J103" s="40">
        <v>0.0191</v>
      </c>
      <c r="K103" s="40">
        <v>-0.1785</v>
      </c>
      <c r="L103" s="40">
        <v>0.2168</v>
      </c>
      <c r="M103" s="40">
        <v>1.019286967</v>
      </c>
      <c r="N103" s="40">
        <v>0.836487243</v>
      </c>
      <c r="O103" s="40">
        <v>1.242034388</v>
      </c>
      <c r="P103" s="40">
        <v>248</v>
      </c>
      <c r="Q103" s="40">
        <v>30668</v>
      </c>
      <c r="R103" s="40">
        <v>0.007588984</v>
      </c>
      <c r="S103" s="40">
        <v>0.006197872</v>
      </c>
      <c r="T103" s="40">
        <v>0.009292331</v>
      </c>
      <c r="U103" s="40">
        <v>0.227692633</v>
      </c>
      <c r="V103" s="40">
        <v>0.008086605</v>
      </c>
      <c r="W103" s="40">
        <v>0.00051142</v>
      </c>
      <c r="X103" s="40">
        <v>-0.1246</v>
      </c>
      <c r="Y103" s="40">
        <v>-0.3271</v>
      </c>
      <c r="Z103" s="40">
        <v>0.0779</v>
      </c>
      <c r="AA103" s="40">
        <v>0.882823344</v>
      </c>
      <c r="AB103" s="40">
        <v>0.720995843</v>
      </c>
      <c r="AC103" s="40">
        <v>1.080973024</v>
      </c>
      <c r="AD103" s="40">
        <v>0.167583541</v>
      </c>
      <c r="AE103" s="40">
        <v>0.1663</v>
      </c>
      <c r="AF103" s="40">
        <v>-0.0699</v>
      </c>
      <c r="AG103" s="40">
        <v>0.4026</v>
      </c>
      <c r="AH103" s="40" t="s">
        <v>221</v>
      </c>
      <c r="AI103" s="40" t="s">
        <v>221</v>
      </c>
      <c r="AJ103" s="40" t="s">
        <v>221</v>
      </c>
      <c r="AK103" s="40" t="s">
        <v>221</v>
      </c>
      <c r="AL103" s="40" t="s">
        <v>221</v>
      </c>
    </row>
    <row r="104" spans="1:38" ht="12.75">
      <c r="A104" s="40" t="s">
        <v>85</v>
      </c>
      <c r="B104" s="40">
        <v>305</v>
      </c>
      <c r="C104" s="40">
        <v>26448</v>
      </c>
      <c r="D104" s="40">
        <v>0.010927524</v>
      </c>
      <c r="E104" s="40">
        <v>0.009000308</v>
      </c>
      <c r="F104" s="40">
        <v>0.013267411</v>
      </c>
      <c r="G104" s="40">
        <v>0.028126058</v>
      </c>
      <c r="H104" s="40">
        <v>0.011532063</v>
      </c>
      <c r="I104" s="40">
        <v>0.000656506</v>
      </c>
      <c r="J104" s="40">
        <v>0.2173</v>
      </c>
      <c r="K104" s="40">
        <v>0.0233</v>
      </c>
      <c r="L104" s="40">
        <v>0.4114</v>
      </c>
      <c r="M104" s="40">
        <v>1.242772904</v>
      </c>
      <c r="N104" s="40">
        <v>1.023593161</v>
      </c>
      <c r="O104" s="40">
        <v>1.50888512</v>
      </c>
      <c r="P104" s="40">
        <v>229</v>
      </c>
      <c r="Q104" s="40">
        <v>26466</v>
      </c>
      <c r="R104" s="40">
        <v>0.008352578</v>
      </c>
      <c r="S104" s="40">
        <v>0.006807388</v>
      </c>
      <c r="T104" s="40">
        <v>0.010248506</v>
      </c>
      <c r="U104" s="40">
        <v>0.782905331</v>
      </c>
      <c r="V104" s="40">
        <v>0.008652611</v>
      </c>
      <c r="W104" s="40">
        <v>0.000569302</v>
      </c>
      <c r="X104" s="40">
        <v>-0.0288</v>
      </c>
      <c r="Y104" s="40">
        <v>-0.2333</v>
      </c>
      <c r="Z104" s="40">
        <v>0.1758</v>
      </c>
      <c r="AA104" s="40">
        <v>0.971651947</v>
      </c>
      <c r="AB104" s="40">
        <v>0.791900631</v>
      </c>
      <c r="AC104" s="40">
        <v>1.192204513</v>
      </c>
      <c r="AD104" s="40">
        <v>0.025213484</v>
      </c>
      <c r="AE104" s="40">
        <v>0.2687</v>
      </c>
      <c r="AF104" s="40">
        <v>0.0334</v>
      </c>
      <c r="AG104" s="40">
        <v>0.504</v>
      </c>
      <c r="AH104" s="40" t="s">
        <v>221</v>
      </c>
      <c r="AI104" s="40" t="s">
        <v>221</v>
      </c>
      <c r="AJ104" s="40" t="s">
        <v>131</v>
      </c>
      <c r="AK104" s="40" t="s">
        <v>221</v>
      </c>
      <c r="AL104" s="40" t="s">
        <v>221</v>
      </c>
    </row>
    <row r="105" spans="1:38" ht="12.75">
      <c r="A105" s="40" t="s">
        <v>99</v>
      </c>
      <c r="B105" s="40">
        <v>62</v>
      </c>
      <c r="C105" s="40">
        <v>15532</v>
      </c>
      <c r="D105" s="40">
        <v>0.003715259</v>
      </c>
      <c r="E105" s="40">
        <v>0.002743506</v>
      </c>
      <c r="F105" s="40">
        <v>0.005031207</v>
      </c>
      <c r="G105" s="46">
        <v>2.57E-08</v>
      </c>
      <c r="H105" s="40">
        <v>0.003991759</v>
      </c>
      <c r="I105" s="40">
        <v>0.000505941</v>
      </c>
      <c r="J105" s="40">
        <v>-0.8615</v>
      </c>
      <c r="K105" s="40">
        <v>-1.1647</v>
      </c>
      <c r="L105" s="40">
        <v>-0.5583</v>
      </c>
      <c r="M105" s="40">
        <v>0.42253144</v>
      </c>
      <c r="N105" s="40">
        <v>0.312015288</v>
      </c>
      <c r="O105" s="40">
        <v>0.572192532</v>
      </c>
      <c r="P105" s="40">
        <v>55</v>
      </c>
      <c r="Q105" s="40">
        <v>15942</v>
      </c>
      <c r="R105" s="40">
        <v>0.003274763</v>
      </c>
      <c r="S105" s="40">
        <v>0.002390616</v>
      </c>
      <c r="T105" s="40">
        <v>0.004485905</v>
      </c>
      <c r="U105" s="46">
        <v>1.85E-09</v>
      </c>
      <c r="V105" s="40">
        <v>0.003450006</v>
      </c>
      <c r="W105" s="40">
        <v>0.000464396</v>
      </c>
      <c r="X105" s="40">
        <v>-0.9651</v>
      </c>
      <c r="Y105" s="40">
        <v>-1.2798</v>
      </c>
      <c r="Z105" s="40">
        <v>-0.6504</v>
      </c>
      <c r="AA105" s="40">
        <v>0.380951856</v>
      </c>
      <c r="AB105" s="40">
        <v>0.278099321</v>
      </c>
      <c r="AC105" s="40">
        <v>0.521843479</v>
      </c>
      <c r="AD105" s="40">
        <v>0.544276571</v>
      </c>
      <c r="AE105" s="40">
        <v>0.1262</v>
      </c>
      <c r="AF105" s="40">
        <v>-0.2817</v>
      </c>
      <c r="AG105" s="40">
        <v>0.5341</v>
      </c>
      <c r="AH105" s="40">
        <v>1</v>
      </c>
      <c r="AI105" s="40">
        <v>2</v>
      </c>
      <c r="AJ105" s="40" t="s">
        <v>221</v>
      </c>
      <c r="AK105" s="40" t="s">
        <v>221</v>
      </c>
      <c r="AL105" s="40" t="s">
        <v>221</v>
      </c>
    </row>
    <row r="106" spans="1:38" ht="12.75">
      <c r="A106" s="40" t="s">
        <v>100</v>
      </c>
      <c r="B106" s="40">
        <v>123</v>
      </c>
      <c r="C106" s="40">
        <v>12265</v>
      </c>
      <c r="D106" s="40">
        <v>0.009733572</v>
      </c>
      <c r="E106" s="40">
        <v>0.007649792</v>
      </c>
      <c r="F106" s="40">
        <v>0.012384967</v>
      </c>
      <c r="G106" s="40">
        <v>0.408267878</v>
      </c>
      <c r="H106" s="40">
        <v>0.010028537</v>
      </c>
      <c r="I106" s="40">
        <v>0.000899697</v>
      </c>
      <c r="J106" s="40">
        <v>0.1016</v>
      </c>
      <c r="K106" s="40">
        <v>-0.1393</v>
      </c>
      <c r="L106" s="40">
        <v>0.3425</v>
      </c>
      <c r="M106" s="40">
        <v>1.106986293</v>
      </c>
      <c r="N106" s="40">
        <v>0.870000771</v>
      </c>
      <c r="O106" s="40">
        <v>1.408525939</v>
      </c>
      <c r="P106" s="40">
        <v>139</v>
      </c>
      <c r="Q106" s="40">
        <v>12707</v>
      </c>
      <c r="R106" s="40">
        <v>0.010181434</v>
      </c>
      <c r="S106" s="40">
        <v>0.008067585</v>
      </c>
      <c r="T106" s="40">
        <v>0.012849147</v>
      </c>
      <c r="U106" s="40">
        <v>0.154049992</v>
      </c>
      <c r="V106" s="40">
        <v>0.010938853</v>
      </c>
      <c r="W106" s="40">
        <v>0.000922733</v>
      </c>
      <c r="X106" s="40">
        <v>0.1692</v>
      </c>
      <c r="Y106" s="40">
        <v>-0.0635</v>
      </c>
      <c r="Z106" s="40">
        <v>0.4019</v>
      </c>
      <c r="AA106" s="40">
        <v>1.18440198</v>
      </c>
      <c r="AB106" s="40">
        <v>0.938498884</v>
      </c>
      <c r="AC106" s="40">
        <v>1.494735981</v>
      </c>
      <c r="AD106" s="40">
        <v>0.766199638</v>
      </c>
      <c r="AE106" s="40">
        <v>-0.045</v>
      </c>
      <c r="AF106" s="40">
        <v>-0.3415</v>
      </c>
      <c r="AG106" s="40">
        <v>0.2515</v>
      </c>
      <c r="AH106" s="40" t="s">
        <v>221</v>
      </c>
      <c r="AI106" s="40" t="s">
        <v>221</v>
      </c>
      <c r="AJ106" s="40" t="s">
        <v>221</v>
      </c>
      <c r="AK106" s="40" t="s">
        <v>221</v>
      </c>
      <c r="AL106" s="40" t="s">
        <v>221</v>
      </c>
    </row>
    <row r="107" spans="1:38" ht="12.75">
      <c r="A107" s="40" t="s">
        <v>103</v>
      </c>
      <c r="B107" s="40">
        <v>454</v>
      </c>
      <c r="C107" s="40">
        <v>35540</v>
      </c>
      <c r="D107" s="40">
        <v>0.011633344</v>
      </c>
      <c r="E107" s="40">
        <v>0.009662799</v>
      </c>
      <c r="F107" s="40">
        <v>0.014005744</v>
      </c>
      <c r="G107" s="40">
        <v>0.003113641</v>
      </c>
      <c r="H107" s="40">
        <v>0.012774339</v>
      </c>
      <c r="I107" s="40">
        <v>0.000595688</v>
      </c>
      <c r="J107" s="40">
        <v>0.2799</v>
      </c>
      <c r="K107" s="40">
        <v>0.0943</v>
      </c>
      <c r="L107" s="40">
        <v>0.4655</v>
      </c>
      <c r="M107" s="40">
        <v>1.323044811</v>
      </c>
      <c r="N107" s="40">
        <v>1.098937366</v>
      </c>
      <c r="O107" s="40">
        <v>1.592854722</v>
      </c>
      <c r="P107" s="40">
        <v>466</v>
      </c>
      <c r="Q107" s="40">
        <v>36078</v>
      </c>
      <c r="R107" s="40">
        <v>0.011843201</v>
      </c>
      <c r="S107" s="40">
        <v>0.009846226</v>
      </c>
      <c r="T107" s="40">
        <v>0.014245196</v>
      </c>
      <c r="U107" s="40">
        <v>0.000671726</v>
      </c>
      <c r="V107" s="40">
        <v>0.012916459</v>
      </c>
      <c r="W107" s="40">
        <v>0.000594467</v>
      </c>
      <c r="X107" s="40">
        <v>0.3204</v>
      </c>
      <c r="Y107" s="40">
        <v>0.1358</v>
      </c>
      <c r="Z107" s="40">
        <v>0.5051</v>
      </c>
      <c r="AA107" s="40">
        <v>1.377714686</v>
      </c>
      <c r="AB107" s="40">
        <v>1.145407357</v>
      </c>
      <c r="AC107" s="40">
        <v>1.657137738</v>
      </c>
      <c r="AD107" s="40">
        <v>0.867780631</v>
      </c>
      <c r="AE107" s="40">
        <v>-0.0179</v>
      </c>
      <c r="AF107" s="40">
        <v>-0.2284</v>
      </c>
      <c r="AG107" s="40">
        <v>0.1926</v>
      </c>
      <c r="AH107" s="40">
        <v>1</v>
      </c>
      <c r="AI107" s="40">
        <v>2</v>
      </c>
      <c r="AJ107" s="40" t="s">
        <v>221</v>
      </c>
      <c r="AK107" s="40" t="s">
        <v>221</v>
      </c>
      <c r="AL107" s="40" t="s">
        <v>221</v>
      </c>
    </row>
    <row r="108" spans="1:38" ht="12.75">
      <c r="A108" s="40" t="s">
        <v>104</v>
      </c>
      <c r="B108" s="40">
        <v>677</v>
      </c>
      <c r="C108" s="40">
        <v>31769</v>
      </c>
      <c r="D108" s="40">
        <v>0.019630368</v>
      </c>
      <c r="E108" s="40">
        <v>0.016457584</v>
      </c>
      <c r="F108" s="40">
        <v>0.023414818</v>
      </c>
      <c r="G108" s="46">
        <v>4.3E-19</v>
      </c>
      <c r="H108" s="40">
        <v>0.021310082</v>
      </c>
      <c r="I108" s="40">
        <v>0.000810239</v>
      </c>
      <c r="J108" s="40">
        <v>0.8031</v>
      </c>
      <c r="K108" s="40">
        <v>0.6268</v>
      </c>
      <c r="L108" s="40">
        <v>0.9794</v>
      </c>
      <c r="M108" s="40">
        <v>2.232535809</v>
      </c>
      <c r="N108" s="40">
        <v>1.871699328</v>
      </c>
      <c r="O108" s="40">
        <v>2.662936331</v>
      </c>
      <c r="P108" s="40">
        <v>869</v>
      </c>
      <c r="Q108" s="40">
        <v>35085</v>
      </c>
      <c r="R108" s="40">
        <v>0.02193077</v>
      </c>
      <c r="S108" s="40">
        <v>0.018457158</v>
      </c>
      <c r="T108" s="40">
        <v>0.026058112</v>
      </c>
      <c r="U108" s="46">
        <v>1.84E-26</v>
      </c>
      <c r="V108" s="40">
        <v>0.02476842</v>
      </c>
      <c r="W108" s="40">
        <v>0.000829741</v>
      </c>
      <c r="X108" s="40">
        <v>0.9366</v>
      </c>
      <c r="Y108" s="40">
        <v>0.7641</v>
      </c>
      <c r="Z108" s="40">
        <v>1.109</v>
      </c>
      <c r="AA108" s="40">
        <v>2.551197457</v>
      </c>
      <c r="AB108" s="40">
        <v>2.147113571</v>
      </c>
      <c r="AC108" s="40">
        <v>3.031329387</v>
      </c>
      <c r="AD108" s="40">
        <v>0.256439057</v>
      </c>
      <c r="AE108" s="40">
        <v>-0.1108</v>
      </c>
      <c r="AF108" s="40">
        <v>-0.3022</v>
      </c>
      <c r="AG108" s="40">
        <v>0.0806</v>
      </c>
      <c r="AH108" s="40">
        <v>1</v>
      </c>
      <c r="AI108" s="40">
        <v>2</v>
      </c>
      <c r="AJ108" s="40" t="s">
        <v>221</v>
      </c>
      <c r="AK108" s="40" t="s">
        <v>221</v>
      </c>
      <c r="AL108" s="40" t="s">
        <v>221</v>
      </c>
    </row>
    <row r="109" spans="1:38" ht="12.75">
      <c r="A109" s="40" t="s">
        <v>101</v>
      </c>
      <c r="B109" s="40">
        <v>276</v>
      </c>
      <c r="C109" s="40">
        <v>24076</v>
      </c>
      <c r="D109" s="40">
        <v>0.01050909</v>
      </c>
      <c r="E109" s="40">
        <v>0.008608066</v>
      </c>
      <c r="F109" s="40">
        <v>0.012829941</v>
      </c>
      <c r="G109" s="40">
        <v>0.079887901</v>
      </c>
      <c r="H109" s="40">
        <v>0.011463698</v>
      </c>
      <c r="I109" s="40">
        <v>0.000686067</v>
      </c>
      <c r="J109" s="40">
        <v>0.1783</v>
      </c>
      <c r="K109" s="40">
        <v>-0.0212</v>
      </c>
      <c r="L109" s="40">
        <v>0.3778</v>
      </c>
      <c r="M109" s="40">
        <v>1.19518495</v>
      </c>
      <c r="N109" s="40">
        <v>0.978983971</v>
      </c>
      <c r="O109" s="40">
        <v>1.459132231</v>
      </c>
      <c r="P109" s="40">
        <v>260</v>
      </c>
      <c r="Q109" s="40">
        <v>24743</v>
      </c>
      <c r="R109" s="40">
        <v>0.009685143</v>
      </c>
      <c r="S109" s="40">
        <v>0.007912168</v>
      </c>
      <c r="T109" s="40">
        <v>0.011855411</v>
      </c>
      <c r="U109" s="40">
        <v>0.247635684</v>
      </c>
      <c r="V109" s="40">
        <v>0.010508023</v>
      </c>
      <c r="W109" s="40">
        <v>0.000648247</v>
      </c>
      <c r="X109" s="40">
        <v>0.1193</v>
      </c>
      <c r="Y109" s="40">
        <v>-0.0829</v>
      </c>
      <c r="Z109" s="40">
        <v>0.3215</v>
      </c>
      <c r="AA109" s="40">
        <v>1.126668719</v>
      </c>
      <c r="AB109" s="40">
        <v>0.920419237</v>
      </c>
      <c r="AC109" s="40">
        <v>1.379135021</v>
      </c>
      <c r="AD109" s="40">
        <v>0.500398509</v>
      </c>
      <c r="AE109" s="40">
        <v>0.0816</v>
      </c>
      <c r="AF109" s="40">
        <v>-0.1558</v>
      </c>
      <c r="AG109" s="40">
        <v>0.3191</v>
      </c>
      <c r="AH109" s="40" t="s">
        <v>221</v>
      </c>
      <c r="AI109" s="40" t="s">
        <v>221</v>
      </c>
      <c r="AJ109" s="40" t="s">
        <v>221</v>
      </c>
      <c r="AK109" s="40" t="s">
        <v>221</v>
      </c>
      <c r="AL109" s="40" t="s">
        <v>221</v>
      </c>
    </row>
    <row r="110" spans="1:38" ht="12.75">
      <c r="A110" s="40" t="s">
        <v>102</v>
      </c>
      <c r="B110" s="40">
        <v>219</v>
      </c>
      <c r="C110" s="40">
        <v>13058</v>
      </c>
      <c r="D110" s="40">
        <v>0.015730725</v>
      </c>
      <c r="E110" s="40">
        <v>0.012783977</v>
      </c>
      <c r="F110" s="40">
        <v>0.019356709</v>
      </c>
      <c r="G110" s="46">
        <v>3.88E-08</v>
      </c>
      <c r="H110" s="40">
        <v>0.016771328</v>
      </c>
      <c r="I110" s="40">
        <v>0.001123758</v>
      </c>
      <c r="J110" s="40">
        <v>0.5817</v>
      </c>
      <c r="K110" s="40">
        <v>0.3743</v>
      </c>
      <c r="L110" s="40">
        <v>0.7891</v>
      </c>
      <c r="M110" s="40">
        <v>1.789034617</v>
      </c>
      <c r="N110" s="40">
        <v>1.453904805</v>
      </c>
      <c r="O110" s="40">
        <v>2.201412947</v>
      </c>
      <c r="P110" s="40">
        <v>214</v>
      </c>
      <c r="Q110" s="40">
        <v>13395</v>
      </c>
      <c r="R110" s="40">
        <v>0.014586796</v>
      </c>
      <c r="S110" s="40">
        <v>0.011833431</v>
      </c>
      <c r="T110" s="40">
        <v>0.017980806</v>
      </c>
      <c r="U110" s="46">
        <v>7.25E-07</v>
      </c>
      <c r="V110" s="40">
        <v>0.015976111</v>
      </c>
      <c r="W110" s="40">
        <v>0.001083346</v>
      </c>
      <c r="X110" s="40">
        <v>0.5288</v>
      </c>
      <c r="Y110" s="40">
        <v>0.3196</v>
      </c>
      <c r="Z110" s="40">
        <v>0.738</v>
      </c>
      <c r="AA110" s="40">
        <v>1.696876005</v>
      </c>
      <c r="AB110" s="40">
        <v>1.376578162</v>
      </c>
      <c r="AC110" s="40">
        <v>2.091699734</v>
      </c>
      <c r="AD110" s="40">
        <v>0.554130674</v>
      </c>
      <c r="AE110" s="40">
        <v>0.0755</v>
      </c>
      <c r="AF110" s="40">
        <v>-0.1746</v>
      </c>
      <c r="AG110" s="40">
        <v>0.3256</v>
      </c>
      <c r="AH110" s="40">
        <v>1</v>
      </c>
      <c r="AI110" s="40">
        <v>2</v>
      </c>
      <c r="AJ110" s="40" t="s">
        <v>221</v>
      </c>
      <c r="AK110" s="40" t="s">
        <v>221</v>
      </c>
      <c r="AL110" s="40" t="s">
        <v>221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F29" sqref="F29"/>
      <selection pane="topRight" activeCell="F29" sqref="F29"/>
      <selection pane="bottomLeft" activeCell="F29" sqref="F29"/>
      <selection pane="bottomRight" activeCell="B16" sqref="B16:B27"/>
    </sheetView>
  </sheetViews>
  <sheetFormatPr defaultColWidth="9.140625" defaultRowHeight="12.75"/>
  <cols>
    <col min="1" max="1" width="26.57421875" style="0" customWidth="1"/>
    <col min="2" max="2" width="15.140625" style="70" customWidth="1"/>
    <col min="3" max="3" width="14.421875" style="69" customWidth="1"/>
    <col min="4" max="4" width="1.28515625" style="70" customWidth="1"/>
    <col min="5" max="5" width="9.57421875" style="60" customWidth="1"/>
    <col min="6" max="6" width="9.28125" style="61" bestFit="1" customWidth="1"/>
    <col min="7" max="7" width="9.28125" style="62" bestFit="1" customWidth="1"/>
    <col min="8" max="8" width="10.57421875" style="63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50" customFormat="1" ht="12.75">
      <c r="B1" s="51" t="s">
        <v>249</v>
      </c>
      <c r="C1" s="52" t="s">
        <v>250</v>
      </c>
      <c r="D1" s="53"/>
      <c r="E1" s="54" t="s">
        <v>249</v>
      </c>
      <c r="F1" s="55" t="s">
        <v>249</v>
      </c>
      <c r="G1" s="56" t="s">
        <v>249</v>
      </c>
      <c r="H1" s="57" t="s">
        <v>249</v>
      </c>
      <c r="I1" s="58"/>
      <c r="J1" s="55" t="s">
        <v>250</v>
      </c>
      <c r="K1" s="55" t="s">
        <v>250</v>
      </c>
      <c r="L1" s="55" t="s">
        <v>250</v>
      </c>
      <c r="M1" s="55" t="s">
        <v>250</v>
      </c>
    </row>
    <row r="2" spans="2:13" s="50" customFormat="1" ht="12.75">
      <c r="B2" s="51" t="s">
        <v>303</v>
      </c>
      <c r="C2" s="52" t="s">
        <v>303</v>
      </c>
      <c r="D2" s="53"/>
      <c r="E2" s="55" t="s">
        <v>304</v>
      </c>
      <c r="F2" s="59" t="s">
        <v>305</v>
      </c>
      <c r="G2" s="56" t="s">
        <v>306</v>
      </c>
      <c r="H2" s="57" t="s">
        <v>307</v>
      </c>
      <c r="I2" s="58"/>
      <c r="J2" s="50" t="s">
        <v>304</v>
      </c>
      <c r="K2" s="50" t="s">
        <v>305</v>
      </c>
      <c r="L2" s="50" t="s">
        <v>306</v>
      </c>
      <c r="M2" s="50" t="s">
        <v>307</v>
      </c>
    </row>
    <row r="3" spans="2:9" ht="12.75">
      <c r="B3" s="51" t="str">
        <f>'orig inc data'!A4</f>
        <v>1996/97-2000/01</v>
      </c>
      <c r="C3" s="52" t="str">
        <f>'orig inc data'!A16</f>
        <v>2001/02-2005/06</v>
      </c>
      <c r="D3" s="53"/>
      <c r="I3" s="58"/>
    </row>
    <row r="4" spans="1:13" ht="12.75">
      <c r="A4" t="s">
        <v>286</v>
      </c>
      <c r="B4" s="64">
        <f>'orig inc data'!E4</f>
        <v>0.0270694432</v>
      </c>
      <c r="C4" s="65">
        <f>'orig inc data'!E16</f>
        <v>0.0290826278</v>
      </c>
      <c r="D4" s="66"/>
      <c r="E4" s="60">
        <f>'orig inc data'!C4</f>
        <v>463</v>
      </c>
      <c r="F4" s="60">
        <f>'orig inc data'!D4</f>
        <v>17493</v>
      </c>
      <c r="G4" s="62">
        <f>'orig inc data'!H4</f>
        <v>1.281052E-59</v>
      </c>
      <c r="H4" s="63">
        <f>'orig inc data'!I4</f>
        <v>0.0264677299</v>
      </c>
      <c r="I4" s="67"/>
      <c r="J4">
        <f>'orig inc data'!C16</f>
        <v>446</v>
      </c>
      <c r="K4">
        <f>'orig inc data'!D16</f>
        <v>15812</v>
      </c>
      <c r="L4" s="68">
        <f>'orig inc data'!H16</f>
        <v>2.240413E-68</v>
      </c>
      <c r="M4">
        <f>'orig inc data'!I16</f>
        <v>0.0282064255</v>
      </c>
    </row>
    <row r="5" spans="1:12" ht="12.75">
      <c r="B5" s="64"/>
      <c r="C5" s="65"/>
      <c r="D5" s="66"/>
      <c r="I5" s="67"/>
      <c r="L5" s="68"/>
    </row>
    <row r="6" spans="1:13" ht="12.75">
      <c r="A6" t="s">
        <v>287</v>
      </c>
      <c r="B6" s="64">
        <f>'orig inc data'!E5</f>
        <v>0.0056882204</v>
      </c>
      <c r="C6" s="65">
        <f>'orig inc data'!E17</f>
        <v>0.0060289942</v>
      </c>
      <c r="D6" s="66"/>
      <c r="E6" s="60">
        <f>'orig inc data'!C5</f>
        <v>431</v>
      </c>
      <c r="F6" s="60">
        <f>'orig inc data'!D5</f>
        <v>73297</v>
      </c>
      <c r="G6" s="62">
        <f>'orig inc data'!H5</f>
        <v>1.6627859E-09</v>
      </c>
      <c r="H6" s="63">
        <f>'orig inc data'!I5</f>
        <v>0.0058801861</v>
      </c>
      <c r="I6" s="67"/>
      <c r="J6">
        <f>'orig inc data'!C17</f>
        <v>478</v>
      </c>
      <c r="K6">
        <f>'orig inc data'!D17</f>
        <v>76172</v>
      </c>
      <c r="L6" s="68">
        <f>'orig inc data'!H17</f>
        <v>6.7817784E-07</v>
      </c>
      <c r="M6">
        <f>'orig inc data'!I17</f>
        <v>0.0062752718</v>
      </c>
    </row>
    <row r="7" spans="1:13" ht="12.75">
      <c r="A7" t="s">
        <v>288</v>
      </c>
      <c r="B7" s="64">
        <f>'orig inc data'!E6</f>
        <v>0.0053187801</v>
      </c>
      <c r="C7" s="65">
        <f>'orig inc data'!E18</f>
        <v>0.0061501537</v>
      </c>
      <c r="D7" s="66"/>
      <c r="E7" s="60">
        <f>'orig inc data'!C6</f>
        <v>431</v>
      </c>
      <c r="F7" s="60">
        <f>'orig inc data'!D6</f>
        <v>80897</v>
      </c>
      <c r="G7" s="62">
        <f>'orig inc data'!H6</f>
        <v>1.505605E-12</v>
      </c>
      <c r="H7" s="63">
        <f>'orig inc data'!I6</f>
        <v>0.0053277625</v>
      </c>
      <c r="I7" s="67"/>
      <c r="J7">
        <f>'orig inc data'!C18</f>
        <v>505</v>
      </c>
      <c r="K7">
        <f>'orig inc data'!D18</f>
        <v>82304</v>
      </c>
      <c r="L7" s="68">
        <f>'orig inc data'!H18</f>
        <v>1.4293134E-06</v>
      </c>
      <c r="M7">
        <f>'orig inc data'!I18</f>
        <v>0.0061357893</v>
      </c>
    </row>
    <row r="8" spans="1:13" ht="12.75">
      <c r="A8" t="s">
        <v>289</v>
      </c>
      <c r="B8" s="64">
        <f>'orig inc data'!E7</f>
        <v>0.0050737407</v>
      </c>
      <c r="C8" s="65">
        <f>'orig inc data'!E19</f>
        <v>0.0055467842</v>
      </c>
      <c r="D8" s="66"/>
      <c r="E8" s="60">
        <f>'orig inc data'!C7</f>
        <v>421</v>
      </c>
      <c r="F8" s="60">
        <f>'orig inc data'!D7</f>
        <v>82779</v>
      </c>
      <c r="G8" s="62">
        <f>'orig inc data'!H7</f>
        <v>1.726107E-14</v>
      </c>
      <c r="H8" s="63">
        <f>'orig inc data'!I7</f>
        <v>0.0050858309</v>
      </c>
      <c r="I8" s="67"/>
      <c r="J8">
        <f>'orig inc data'!C19</f>
        <v>468</v>
      </c>
      <c r="K8">
        <f>'orig inc data'!D19</f>
        <v>83675</v>
      </c>
      <c r="L8" s="68">
        <f>'orig inc data'!H19</f>
        <v>5.552158E-10</v>
      </c>
      <c r="M8">
        <f>'orig inc data'!I19</f>
        <v>0.0055930684</v>
      </c>
    </row>
    <row r="9" spans="1:13" ht="12.75">
      <c r="A9" t="s">
        <v>290</v>
      </c>
      <c r="B9" s="64">
        <f>'orig inc data'!E8</f>
        <v>0.0049164036</v>
      </c>
      <c r="C9" s="65">
        <f>'orig inc data'!E20</f>
        <v>0.0048674507</v>
      </c>
      <c r="D9" s="66"/>
      <c r="E9" s="60">
        <f>'orig inc data'!C8</f>
        <v>394</v>
      </c>
      <c r="F9" s="60">
        <f>'orig inc data'!D8</f>
        <v>78685</v>
      </c>
      <c r="G9" s="62">
        <f>'orig inc data'!H8</f>
        <v>2.311671E-15</v>
      </c>
      <c r="H9" s="63">
        <f>'orig inc data'!I8</f>
        <v>0.0050073076</v>
      </c>
      <c r="I9" s="67"/>
      <c r="J9">
        <f>'orig inc data'!C20</f>
        <v>406</v>
      </c>
      <c r="K9">
        <f>'orig inc data'!D20</f>
        <v>81340</v>
      </c>
      <c r="L9" s="68">
        <f>'orig inc data'!H20</f>
        <v>8.432636E-15</v>
      </c>
      <c r="M9">
        <f>'orig inc data'!I20</f>
        <v>0.0049913941</v>
      </c>
    </row>
    <row r="10" spans="1:13" ht="12.75">
      <c r="A10" t="s">
        <v>291</v>
      </c>
      <c r="B10" s="64">
        <f>'orig inc data'!E9</f>
        <v>0.004345241</v>
      </c>
      <c r="C10" s="65">
        <f>'orig inc data'!E21</f>
        <v>0.0044102628</v>
      </c>
      <c r="D10" s="66"/>
      <c r="E10" s="60">
        <f>'orig inc data'!C9</f>
        <v>362</v>
      </c>
      <c r="F10" s="60">
        <f>'orig inc data'!D9</f>
        <v>80168</v>
      </c>
      <c r="G10" s="62">
        <f>'orig inc data'!H9</f>
        <v>1.850974E-20</v>
      </c>
      <c r="H10" s="63">
        <f>'orig inc data'!I9</f>
        <v>0.0045155174</v>
      </c>
      <c r="I10" s="67"/>
      <c r="J10">
        <f>'orig inc data'!C21</f>
        <v>387</v>
      </c>
      <c r="K10">
        <f>'orig inc data'!D21</f>
        <v>84134</v>
      </c>
      <c r="L10" s="68">
        <f>'orig inc data'!H21</f>
        <v>5.16651E-19</v>
      </c>
      <c r="M10">
        <f>'orig inc data'!I21</f>
        <v>0.0045998051</v>
      </c>
    </row>
    <row r="11" spans="1:12" ht="12.75">
      <c r="B11" s="64"/>
      <c r="C11" s="65"/>
      <c r="D11" s="66"/>
      <c r="I11" s="67"/>
      <c r="L11" s="68"/>
    </row>
    <row r="12" spans="1:13" ht="12.75">
      <c r="A12" t="s">
        <v>292</v>
      </c>
      <c r="B12" s="64">
        <f>'orig inc data'!E10</f>
        <v>0.0157179924</v>
      </c>
      <c r="C12" s="65">
        <f>'orig inc data'!E22</f>
        <v>0.0158477152</v>
      </c>
      <c r="D12" s="66"/>
      <c r="E12" s="60">
        <f>'orig inc data'!C10</f>
        <v>2162</v>
      </c>
      <c r="F12" s="60">
        <f>'orig inc data'!D10</f>
        <v>127127</v>
      </c>
      <c r="G12" s="62">
        <f>'orig inc data'!H10</f>
        <v>2.452669E-25</v>
      </c>
      <c r="H12" s="63">
        <f>'orig inc data'!I10</f>
        <v>0.0170066154</v>
      </c>
      <c r="I12" s="67"/>
      <c r="J12">
        <f>'orig inc data'!C22</f>
        <v>2392</v>
      </c>
      <c r="K12">
        <f>'orig inc data'!D22</f>
        <v>134004</v>
      </c>
      <c r="L12" s="68">
        <f>'orig inc data'!H22</f>
        <v>8.199129E-29</v>
      </c>
      <c r="M12">
        <f>'orig inc data'!I22</f>
        <v>0.0178502134</v>
      </c>
    </row>
    <row r="13" spans="1:13" ht="12.75">
      <c r="A13" t="s">
        <v>293</v>
      </c>
      <c r="B13" s="64">
        <f>'orig inc data'!E11</f>
        <v>0.0106927565</v>
      </c>
      <c r="C13" s="65">
        <f>'orig inc data'!E23</f>
        <v>0.0103109159</v>
      </c>
      <c r="D13" s="66"/>
      <c r="E13" s="60">
        <f>'orig inc data'!C11</f>
        <v>1518</v>
      </c>
      <c r="F13" s="60">
        <f>'orig inc data'!D11</f>
        <v>131553</v>
      </c>
      <c r="G13" s="62">
        <f>'orig inc data'!H11</f>
        <v>0.0007860692</v>
      </c>
      <c r="H13" s="63">
        <f>'orig inc data'!I11</f>
        <v>0.0115390755</v>
      </c>
      <c r="I13" s="67"/>
      <c r="J13">
        <f>'orig inc data'!C23</f>
        <v>1484</v>
      </c>
      <c r="K13">
        <f>'orig inc data'!D23</f>
        <v>133059</v>
      </c>
      <c r="L13" s="68">
        <f>'orig inc data'!H23</f>
        <v>0.0013491937</v>
      </c>
      <c r="M13">
        <f>'orig inc data'!I23</f>
        <v>0.0111529472</v>
      </c>
    </row>
    <row r="14" spans="1:13" ht="12.75">
      <c r="A14" t="s">
        <v>294</v>
      </c>
      <c r="B14" s="64">
        <f>'orig inc data'!E12</f>
        <v>0.0091719364</v>
      </c>
      <c r="C14" s="65">
        <f>'orig inc data'!E24</f>
        <v>0.0083897717</v>
      </c>
      <c r="D14" s="66"/>
      <c r="E14" s="60">
        <f>'orig inc data'!C12</f>
        <v>1275</v>
      </c>
      <c r="F14" s="60">
        <f>'orig inc data'!D12</f>
        <v>132108</v>
      </c>
      <c r="G14" s="62">
        <f>'orig inc data'!H12</f>
        <v>0.4792074417</v>
      </c>
      <c r="H14" s="63">
        <f>'orig inc data'!I12</f>
        <v>0.0096511945</v>
      </c>
      <c r="I14" s="67"/>
      <c r="J14">
        <f>'orig inc data'!C24</f>
        <v>1188</v>
      </c>
      <c r="K14">
        <f>'orig inc data'!D24</f>
        <v>132572</v>
      </c>
      <c r="L14" s="68">
        <f>'orig inc data'!H24</f>
        <v>0.7434408666</v>
      </c>
      <c r="M14">
        <f>'orig inc data'!I24</f>
        <v>0.0089611683</v>
      </c>
    </row>
    <row r="15" spans="1:13" ht="12.75">
      <c r="A15" t="s">
        <v>295</v>
      </c>
      <c r="B15" s="64">
        <f>'orig inc data'!E13</f>
        <v>0.0068817919</v>
      </c>
      <c r="C15" s="65">
        <f>'orig inc data'!E25</f>
        <v>0.0061878113</v>
      </c>
      <c r="D15" s="66"/>
      <c r="E15" s="60">
        <f>'orig inc data'!C13</f>
        <v>903</v>
      </c>
      <c r="F15" s="60">
        <f>'orig inc data'!D13</f>
        <v>125718</v>
      </c>
      <c r="G15" s="62">
        <f>'orig inc data'!H13</f>
        <v>0.0001055287</v>
      </c>
      <c r="H15" s="63">
        <f>'orig inc data'!I13</f>
        <v>0.0071827423</v>
      </c>
      <c r="I15" s="67"/>
      <c r="J15">
        <f>'orig inc data'!C25</f>
        <v>817</v>
      </c>
      <c r="K15">
        <f>'orig inc data'!D25</f>
        <v>130377</v>
      </c>
      <c r="L15" s="68">
        <f>'orig inc data'!H25</f>
        <v>3.8762544E-07</v>
      </c>
      <c r="M15">
        <f>'orig inc data'!I25</f>
        <v>0.0062664427</v>
      </c>
    </row>
    <row r="16" spans="1:13" ht="12.75">
      <c r="A16" t="s">
        <v>296</v>
      </c>
      <c r="B16" s="109">
        <f>'orig inc data'!E14</f>
        <v>0.0070810041</v>
      </c>
      <c r="C16" s="65">
        <f>'orig inc data'!E26</f>
        <v>0.0058340968</v>
      </c>
      <c r="D16" s="66"/>
      <c r="E16" s="60">
        <f>'orig inc data'!C14</f>
        <v>873</v>
      </c>
      <c r="F16" s="60">
        <f>'orig inc data'!D14</f>
        <v>120190</v>
      </c>
      <c r="G16" s="62">
        <f>'orig inc data'!H14</f>
        <v>0.0006762863</v>
      </c>
      <c r="H16" s="63">
        <f>'orig inc data'!I14</f>
        <v>0.0072634995</v>
      </c>
      <c r="I16" s="67"/>
      <c r="J16">
        <f>'orig inc data'!C26</f>
        <v>779</v>
      </c>
      <c r="K16">
        <f>'orig inc data'!D26</f>
        <v>130017</v>
      </c>
      <c r="L16" s="68">
        <f>'orig inc data'!H26</f>
        <v>2.6750308E-09</v>
      </c>
      <c r="M16">
        <f>'orig inc data'!I26</f>
        <v>0.0059915242</v>
      </c>
    </row>
    <row r="17" ht="12.75">
      <c r="B17" s="71"/>
    </row>
    <row r="18" spans="1:2" ht="12.75">
      <c r="A18" t="s">
        <v>344</v>
      </c>
      <c r="B18" s="110">
        <f>'orig inc data'!L5</f>
        <v>0.0022046823</v>
      </c>
    </row>
    <row r="19" spans="1:2" ht="12.75">
      <c r="A19" t="s">
        <v>345</v>
      </c>
      <c r="B19" s="110">
        <f>'orig inc data'!L17</f>
        <v>1.11817E-05</v>
      </c>
    </row>
    <row r="20" spans="1:2" ht="12.75">
      <c r="A20" t="s">
        <v>299</v>
      </c>
      <c r="B20" s="111">
        <f>'orig inc data'!L15</f>
        <v>0.3890717868</v>
      </c>
    </row>
    <row r="21" ht="12.75">
      <c r="B21" s="110"/>
    </row>
    <row r="22" spans="1:2" ht="12.75">
      <c r="A22" t="s">
        <v>346</v>
      </c>
      <c r="B22" s="110">
        <f>'orig inc data'!L10</f>
        <v>4.666042E-42</v>
      </c>
    </row>
    <row r="23" spans="1:2" ht="12.75">
      <c r="A23" t="s">
        <v>347</v>
      </c>
      <c r="B23" s="110">
        <f>'orig inc data'!L22</f>
        <v>2.320314E-62</v>
      </c>
    </row>
    <row r="24" spans="1:2" ht="12.75">
      <c r="A24" t="s">
        <v>302</v>
      </c>
      <c r="B24" s="111">
        <f>'orig inc data'!L27</f>
        <v>0.0254870423</v>
      </c>
    </row>
    <row r="25" ht="12.75">
      <c r="B25" s="71"/>
    </row>
    <row r="26" ht="12.75">
      <c r="B26" s="71"/>
    </row>
    <row r="27" spans="2:7" ht="12.75">
      <c r="B27" s="71"/>
      <c r="C27" s="72"/>
      <c r="D27" s="61"/>
      <c r="F27" s="60"/>
      <c r="G27" s="6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10" max="10" width="9.140625" style="4" customWidth="1"/>
    <col min="11" max="11" width="42.28125" style="0" customWidth="1"/>
  </cols>
  <sheetData>
    <row r="1" spans="1:10" ht="12.75">
      <c r="A1" t="s">
        <v>308</v>
      </c>
      <c r="J1"/>
    </row>
    <row r="2" ht="12.75">
      <c r="J2"/>
    </row>
    <row r="3" spans="1:24" ht="12.75">
      <c r="A3" t="s">
        <v>309</v>
      </c>
      <c r="B3" t="s">
        <v>310</v>
      </c>
      <c r="C3" t="s">
        <v>304</v>
      </c>
      <c r="D3" t="s">
        <v>305</v>
      </c>
      <c r="E3" t="s">
        <v>311</v>
      </c>
      <c r="F3" t="s">
        <v>312</v>
      </c>
      <c r="G3" t="s">
        <v>313</v>
      </c>
      <c r="H3" t="s">
        <v>306</v>
      </c>
      <c r="I3" t="s">
        <v>314</v>
      </c>
      <c r="J3" t="s">
        <v>315</v>
      </c>
      <c r="K3" t="s">
        <v>316</v>
      </c>
      <c r="L3" t="s">
        <v>317</v>
      </c>
      <c r="M3" t="s">
        <v>318</v>
      </c>
      <c r="N3" t="s">
        <v>319</v>
      </c>
      <c r="O3" t="s">
        <v>320</v>
      </c>
      <c r="P3" t="s">
        <v>321</v>
      </c>
      <c r="Q3" t="s">
        <v>322</v>
      </c>
      <c r="R3" t="s">
        <v>323</v>
      </c>
      <c r="S3" t="s">
        <v>324</v>
      </c>
      <c r="T3" t="s">
        <v>325</v>
      </c>
      <c r="U3" t="s">
        <v>326</v>
      </c>
      <c r="V3" t="s">
        <v>327</v>
      </c>
      <c r="W3" t="s">
        <v>328</v>
      </c>
      <c r="X3" t="s">
        <v>329</v>
      </c>
    </row>
    <row r="4" spans="1:24" ht="12.75">
      <c r="A4" t="s">
        <v>276</v>
      </c>
      <c r="B4" t="s">
        <v>330</v>
      </c>
      <c r="C4">
        <v>463</v>
      </c>
      <c r="D4">
        <v>17493</v>
      </c>
      <c r="E4">
        <v>0.0270694432</v>
      </c>
      <c r="F4">
        <v>0.0236430341</v>
      </c>
      <c r="G4">
        <v>0.0309924162</v>
      </c>
      <c r="H4" s="68">
        <v>1.281052E-59</v>
      </c>
      <c r="I4">
        <v>0.0264677299</v>
      </c>
      <c r="J4">
        <v>0.0012136721</v>
      </c>
      <c r="K4" t="s">
        <v>221</v>
      </c>
      <c r="L4" t="s">
        <v>221</v>
      </c>
      <c r="M4" t="s">
        <v>221</v>
      </c>
      <c r="N4" t="s">
        <v>221</v>
      </c>
      <c r="O4" t="s">
        <v>221</v>
      </c>
      <c r="P4">
        <v>1.1244</v>
      </c>
      <c r="Q4">
        <v>0.9891</v>
      </c>
      <c r="R4">
        <v>1.2598</v>
      </c>
      <c r="S4">
        <v>3.0784491897</v>
      </c>
      <c r="T4">
        <v>2.6887837587</v>
      </c>
      <c r="U4">
        <v>3.5245859332</v>
      </c>
      <c r="V4" t="s">
        <v>331</v>
      </c>
      <c r="W4" t="s">
        <v>221</v>
      </c>
      <c r="X4" t="s">
        <v>221</v>
      </c>
    </row>
    <row r="5" spans="1:24" ht="12.75">
      <c r="A5" t="s">
        <v>276</v>
      </c>
      <c r="B5" t="s">
        <v>332</v>
      </c>
      <c r="C5">
        <v>431</v>
      </c>
      <c r="D5">
        <v>73297</v>
      </c>
      <c r="E5">
        <v>0.0056882204</v>
      </c>
      <c r="F5">
        <v>0.0049370327</v>
      </c>
      <c r="G5">
        <v>0.0065537042</v>
      </c>
      <c r="H5" s="68">
        <v>1.6627859E-09</v>
      </c>
      <c r="I5">
        <v>0.0058801861</v>
      </c>
      <c r="J5">
        <v>0.0002824046</v>
      </c>
      <c r="K5" t="s">
        <v>333</v>
      </c>
      <c r="L5">
        <v>0.0022046823</v>
      </c>
      <c r="M5">
        <v>-0.6173</v>
      </c>
      <c r="N5">
        <v>-1.0125</v>
      </c>
      <c r="O5">
        <v>-0.2221</v>
      </c>
      <c r="P5">
        <v>-0.4356</v>
      </c>
      <c r="Q5">
        <v>-0.5772</v>
      </c>
      <c r="R5">
        <v>-0.2939</v>
      </c>
      <c r="S5">
        <v>0.6468879855</v>
      </c>
      <c r="T5">
        <v>0.5614598024</v>
      </c>
      <c r="U5">
        <v>0.7453143822</v>
      </c>
      <c r="V5" t="s">
        <v>331</v>
      </c>
      <c r="W5" t="s">
        <v>331</v>
      </c>
      <c r="X5" t="s">
        <v>221</v>
      </c>
    </row>
    <row r="6" spans="1:24" ht="12.75">
      <c r="A6" t="s">
        <v>276</v>
      </c>
      <c r="B6" t="s">
        <v>288</v>
      </c>
      <c r="C6">
        <v>431</v>
      </c>
      <c r="D6">
        <v>80897</v>
      </c>
      <c r="E6">
        <v>0.0053187801</v>
      </c>
      <c r="F6">
        <v>0.0046272028</v>
      </c>
      <c r="G6">
        <v>0.0061137198</v>
      </c>
      <c r="H6" s="68">
        <v>1.505605E-12</v>
      </c>
      <c r="I6">
        <v>0.0053277625</v>
      </c>
      <c r="J6">
        <v>0.0002559447</v>
      </c>
      <c r="K6" t="s">
        <v>221</v>
      </c>
      <c r="L6" t="s">
        <v>221</v>
      </c>
      <c r="M6" t="s">
        <v>221</v>
      </c>
      <c r="N6" t="s">
        <v>221</v>
      </c>
      <c r="O6" t="s">
        <v>221</v>
      </c>
      <c r="P6">
        <v>-0.5027</v>
      </c>
      <c r="Q6">
        <v>-0.642</v>
      </c>
      <c r="R6">
        <v>-0.3634</v>
      </c>
      <c r="S6">
        <v>0.6048736987</v>
      </c>
      <c r="T6">
        <v>0.5262246677</v>
      </c>
      <c r="U6">
        <v>0.6952775381</v>
      </c>
      <c r="V6" t="s">
        <v>331</v>
      </c>
      <c r="W6" t="s">
        <v>221</v>
      </c>
      <c r="X6" t="s">
        <v>221</v>
      </c>
    </row>
    <row r="7" spans="1:24" ht="12.75">
      <c r="A7" t="s">
        <v>276</v>
      </c>
      <c r="B7" t="s">
        <v>289</v>
      </c>
      <c r="C7">
        <v>421</v>
      </c>
      <c r="D7">
        <v>82779</v>
      </c>
      <c r="E7">
        <v>0.0050737407</v>
      </c>
      <c r="F7">
        <v>0.0044085693</v>
      </c>
      <c r="G7">
        <v>0.0058392741</v>
      </c>
      <c r="H7" s="68">
        <v>1.726107E-14</v>
      </c>
      <c r="I7">
        <v>0.0050858309</v>
      </c>
      <c r="J7">
        <v>0.0002472371</v>
      </c>
      <c r="K7" t="s">
        <v>221</v>
      </c>
      <c r="L7" t="s">
        <v>221</v>
      </c>
      <c r="M7" t="s">
        <v>221</v>
      </c>
      <c r="N7" t="s">
        <v>221</v>
      </c>
      <c r="O7" t="s">
        <v>221</v>
      </c>
      <c r="P7">
        <v>-0.5499</v>
      </c>
      <c r="Q7">
        <v>-0.6904</v>
      </c>
      <c r="R7">
        <v>-0.4094</v>
      </c>
      <c r="S7">
        <v>0.577006804</v>
      </c>
      <c r="T7">
        <v>0.5013607569</v>
      </c>
      <c r="U7">
        <v>0.6640664378</v>
      </c>
      <c r="V7" t="s">
        <v>331</v>
      </c>
      <c r="W7" t="s">
        <v>221</v>
      </c>
      <c r="X7" t="s">
        <v>221</v>
      </c>
    </row>
    <row r="8" spans="1:24" ht="12.75">
      <c r="A8" t="s">
        <v>276</v>
      </c>
      <c r="B8" t="s">
        <v>290</v>
      </c>
      <c r="C8">
        <v>394</v>
      </c>
      <c r="D8">
        <v>78685</v>
      </c>
      <c r="E8">
        <v>0.0049164036</v>
      </c>
      <c r="F8">
        <v>0.0042578258</v>
      </c>
      <c r="G8">
        <v>0.0056768466</v>
      </c>
      <c r="H8" s="68">
        <v>2.311671E-15</v>
      </c>
      <c r="I8">
        <v>0.0050073076</v>
      </c>
      <c r="J8">
        <v>0.0002516321</v>
      </c>
      <c r="K8" t="s">
        <v>221</v>
      </c>
      <c r="L8" t="s">
        <v>221</v>
      </c>
      <c r="M8" t="s">
        <v>221</v>
      </c>
      <c r="N8" t="s">
        <v>221</v>
      </c>
      <c r="O8" t="s">
        <v>221</v>
      </c>
      <c r="P8">
        <v>-0.5814</v>
      </c>
      <c r="Q8">
        <v>-0.7252</v>
      </c>
      <c r="R8">
        <v>-0.4376</v>
      </c>
      <c r="S8">
        <v>0.5591137748</v>
      </c>
      <c r="T8">
        <v>0.4842175812</v>
      </c>
      <c r="U8">
        <v>0.6455945123</v>
      </c>
      <c r="V8" t="s">
        <v>331</v>
      </c>
      <c r="W8" t="s">
        <v>221</v>
      </c>
      <c r="X8" t="s">
        <v>221</v>
      </c>
    </row>
    <row r="9" spans="1:24" ht="12.75">
      <c r="A9" t="s">
        <v>276</v>
      </c>
      <c r="B9" t="s">
        <v>334</v>
      </c>
      <c r="C9">
        <v>362</v>
      </c>
      <c r="D9">
        <v>80168</v>
      </c>
      <c r="E9">
        <v>0.004345241</v>
      </c>
      <c r="F9">
        <v>0.0037436222</v>
      </c>
      <c r="G9">
        <v>0.0050435429</v>
      </c>
      <c r="H9" s="68">
        <v>1.850974E-20</v>
      </c>
      <c r="I9">
        <v>0.0045155174</v>
      </c>
      <c r="J9">
        <v>0.0002367939</v>
      </c>
      <c r="K9" t="s">
        <v>221</v>
      </c>
      <c r="L9" t="s">
        <v>221</v>
      </c>
      <c r="M9" t="s">
        <v>221</v>
      </c>
      <c r="N9" t="s">
        <v>221</v>
      </c>
      <c r="O9" t="s">
        <v>221</v>
      </c>
      <c r="P9">
        <v>-0.7049</v>
      </c>
      <c r="Q9">
        <v>-0.8539</v>
      </c>
      <c r="R9">
        <v>-0.5559</v>
      </c>
      <c r="S9">
        <v>0.4941588026</v>
      </c>
      <c r="T9">
        <v>0.4257402234</v>
      </c>
      <c r="U9">
        <v>0.5735725891</v>
      </c>
      <c r="V9" t="s">
        <v>331</v>
      </c>
      <c r="W9" t="s">
        <v>221</v>
      </c>
      <c r="X9" t="s">
        <v>221</v>
      </c>
    </row>
    <row r="10" spans="1:24" ht="12.75">
      <c r="A10" t="s">
        <v>276</v>
      </c>
      <c r="B10" t="s">
        <v>335</v>
      </c>
      <c r="C10">
        <v>2162</v>
      </c>
      <c r="D10">
        <v>127127</v>
      </c>
      <c r="E10">
        <v>0.0157179924</v>
      </c>
      <c r="F10">
        <v>0.0140884522</v>
      </c>
      <c r="G10">
        <v>0.0175360133</v>
      </c>
      <c r="H10" s="68">
        <v>2.452669E-25</v>
      </c>
      <c r="I10">
        <v>0.0170066154</v>
      </c>
      <c r="J10">
        <v>0.0003626313</v>
      </c>
      <c r="K10" t="s">
        <v>336</v>
      </c>
      <c r="L10" s="68">
        <v>4.666042E-42</v>
      </c>
      <c r="M10">
        <v>-2.0355</v>
      </c>
      <c r="N10">
        <v>-2.3291</v>
      </c>
      <c r="O10">
        <v>-1.7419</v>
      </c>
      <c r="P10">
        <v>0.5808</v>
      </c>
      <c r="Q10">
        <v>0.4714</v>
      </c>
      <c r="R10">
        <v>0.6903</v>
      </c>
      <c r="S10">
        <v>1.787515197</v>
      </c>
      <c r="T10">
        <v>1.6021971336</v>
      </c>
      <c r="U10">
        <v>1.9942680663</v>
      </c>
      <c r="V10" t="s">
        <v>331</v>
      </c>
      <c r="W10" t="s">
        <v>331</v>
      </c>
      <c r="X10" t="s">
        <v>221</v>
      </c>
    </row>
    <row r="11" spans="1:24" ht="12.75">
      <c r="A11" t="s">
        <v>276</v>
      </c>
      <c r="B11" t="s">
        <v>293</v>
      </c>
      <c r="C11">
        <v>1518</v>
      </c>
      <c r="D11">
        <v>131553</v>
      </c>
      <c r="E11">
        <v>0.0106927565</v>
      </c>
      <c r="F11">
        <v>0.0095390751</v>
      </c>
      <c r="G11">
        <v>0.0119859672</v>
      </c>
      <c r="H11">
        <v>0.0007860692</v>
      </c>
      <c r="I11">
        <v>0.0115390755</v>
      </c>
      <c r="J11">
        <v>0.0002944523</v>
      </c>
      <c r="K11" t="s">
        <v>221</v>
      </c>
      <c r="L11" t="s">
        <v>221</v>
      </c>
      <c r="M11" t="s">
        <v>221</v>
      </c>
      <c r="N11" t="s">
        <v>221</v>
      </c>
      <c r="O11" t="s">
        <v>221</v>
      </c>
      <c r="P11">
        <v>0.1956</v>
      </c>
      <c r="Q11">
        <v>0.0814</v>
      </c>
      <c r="R11">
        <v>0.3098</v>
      </c>
      <c r="S11">
        <v>1.2160245495</v>
      </c>
      <c r="T11">
        <v>1.084823125</v>
      </c>
      <c r="U11">
        <v>1.363093827</v>
      </c>
      <c r="V11" t="s">
        <v>331</v>
      </c>
      <c r="W11" t="s">
        <v>221</v>
      </c>
      <c r="X11" t="s">
        <v>221</v>
      </c>
    </row>
    <row r="12" spans="1:24" ht="12.75">
      <c r="A12" t="s">
        <v>276</v>
      </c>
      <c r="B12" t="s">
        <v>294</v>
      </c>
      <c r="C12">
        <v>1275</v>
      </c>
      <c r="D12">
        <v>132108</v>
      </c>
      <c r="E12">
        <v>0.0091719364</v>
      </c>
      <c r="F12">
        <v>0.0081608006</v>
      </c>
      <c r="G12">
        <v>0.0103083535</v>
      </c>
      <c r="H12">
        <v>0.4792074417</v>
      </c>
      <c r="I12">
        <v>0.0096511945</v>
      </c>
      <c r="J12">
        <v>0.00026898</v>
      </c>
      <c r="K12" t="s">
        <v>221</v>
      </c>
      <c r="L12" t="s">
        <v>221</v>
      </c>
      <c r="M12" t="s">
        <v>221</v>
      </c>
      <c r="N12" t="s">
        <v>221</v>
      </c>
      <c r="O12" t="s">
        <v>221</v>
      </c>
      <c r="P12">
        <v>0.0422</v>
      </c>
      <c r="Q12">
        <v>-0.0746</v>
      </c>
      <c r="R12">
        <v>0.159</v>
      </c>
      <c r="S12">
        <v>1.0430705978</v>
      </c>
      <c r="T12">
        <v>0.928080047</v>
      </c>
      <c r="U12">
        <v>1.1723086555</v>
      </c>
      <c r="V12" t="s">
        <v>221</v>
      </c>
      <c r="W12" t="s">
        <v>221</v>
      </c>
      <c r="X12" t="s">
        <v>221</v>
      </c>
    </row>
    <row r="13" spans="1:24" ht="12.75">
      <c r="A13" t="s">
        <v>276</v>
      </c>
      <c r="B13" t="s">
        <v>295</v>
      </c>
      <c r="C13">
        <v>903</v>
      </c>
      <c r="D13">
        <v>125718</v>
      </c>
      <c r="E13">
        <v>0.0068817919</v>
      </c>
      <c r="F13">
        <v>0.0060799006</v>
      </c>
      <c r="G13">
        <v>0.0077894464</v>
      </c>
      <c r="H13">
        <v>0.0001055287</v>
      </c>
      <c r="I13">
        <v>0.0071827423</v>
      </c>
      <c r="J13">
        <v>0.0002381667</v>
      </c>
      <c r="K13" t="s">
        <v>221</v>
      </c>
      <c r="L13" t="s">
        <v>221</v>
      </c>
      <c r="M13" t="s">
        <v>221</v>
      </c>
      <c r="N13" t="s">
        <v>221</v>
      </c>
      <c r="O13" t="s">
        <v>221</v>
      </c>
      <c r="P13">
        <v>-0.2451</v>
      </c>
      <c r="Q13">
        <v>-0.369</v>
      </c>
      <c r="R13">
        <v>-0.1212</v>
      </c>
      <c r="S13">
        <v>0.7826258804</v>
      </c>
      <c r="T13">
        <v>0.6914314804</v>
      </c>
      <c r="U13">
        <v>0.8858481079</v>
      </c>
      <c r="V13" t="s">
        <v>331</v>
      </c>
      <c r="W13" t="s">
        <v>221</v>
      </c>
      <c r="X13" t="s">
        <v>221</v>
      </c>
    </row>
    <row r="14" spans="1:24" ht="12.75">
      <c r="A14" t="s">
        <v>276</v>
      </c>
      <c r="B14" t="s">
        <v>337</v>
      </c>
      <c r="C14">
        <v>873</v>
      </c>
      <c r="D14">
        <v>120190</v>
      </c>
      <c r="E14">
        <v>0.0070810041</v>
      </c>
      <c r="F14">
        <v>0.0062497359</v>
      </c>
      <c r="G14">
        <v>0.0080228381</v>
      </c>
      <c r="H14">
        <v>0.0006762863</v>
      </c>
      <c r="I14">
        <v>0.0072634995</v>
      </c>
      <c r="J14">
        <v>0.0002449378</v>
      </c>
      <c r="K14" t="s">
        <v>221</v>
      </c>
      <c r="L14" t="s">
        <v>221</v>
      </c>
      <c r="M14" t="s">
        <v>221</v>
      </c>
      <c r="N14" t="s">
        <v>221</v>
      </c>
      <c r="O14" t="s">
        <v>221</v>
      </c>
      <c r="P14">
        <v>-0.2166</v>
      </c>
      <c r="Q14">
        <v>-0.3414</v>
      </c>
      <c r="R14">
        <v>-0.0917</v>
      </c>
      <c r="S14">
        <v>0.805281117</v>
      </c>
      <c r="T14">
        <v>0.7107458516</v>
      </c>
      <c r="U14">
        <v>0.9123903797</v>
      </c>
      <c r="V14" t="s">
        <v>331</v>
      </c>
      <c r="W14" t="s">
        <v>221</v>
      </c>
      <c r="X14" t="s">
        <v>221</v>
      </c>
    </row>
    <row r="15" spans="1:24" ht="12.75">
      <c r="A15" t="s">
        <v>276</v>
      </c>
      <c r="B15" t="s">
        <v>338</v>
      </c>
      <c r="C15">
        <v>9233</v>
      </c>
      <c r="D15">
        <v>1050015</v>
      </c>
      <c r="E15">
        <v>0.0087932077</v>
      </c>
      <c r="F15" t="s">
        <v>221</v>
      </c>
      <c r="G15" t="s">
        <v>221</v>
      </c>
      <c r="H15" t="s">
        <v>221</v>
      </c>
      <c r="I15">
        <v>0.0087932077</v>
      </c>
      <c r="J15">
        <v>9.11083E-05</v>
      </c>
      <c r="K15" t="s">
        <v>339</v>
      </c>
      <c r="L15">
        <v>0.3890717868</v>
      </c>
      <c r="M15">
        <v>0.2419</v>
      </c>
      <c r="N15">
        <v>-0.3086</v>
      </c>
      <c r="O15">
        <v>0.7924</v>
      </c>
      <c r="P15" t="s">
        <v>221</v>
      </c>
      <c r="Q15" t="s">
        <v>221</v>
      </c>
      <c r="R15" t="s">
        <v>221</v>
      </c>
      <c r="S15" t="s">
        <v>221</v>
      </c>
      <c r="T15" t="s">
        <v>221</v>
      </c>
      <c r="U15" t="s">
        <v>221</v>
      </c>
      <c r="V15" t="s">
        <v>221</v>
      </c>
      <c r="W15" t="s">
        <v>221</v>
      </c>
      <c r="X15" t="s">
        <v>221</v>
      </c>
    </row>
    <row r="16" spans="1:24" ht="12.75">
      <c r="A16" t="s">
        <v>340</v>
      </c>
      <c r="B16" t="s">
        <v>330</v>
      </c>
      <c r="C16">
        <v>446</v>
      </c>
      <c r="D16">
        <v>15812</v>
      </c>
      <c r="E16">
        <v>0.0290826278</v>
      </c>
      <c r="F16">
        <v>0.0253532055</v>
      </c>
      <c r="G16">
        <v>0.033360643</v>
      </c>
      <c r="H16" s="68">
        <v>2.240413E-68</v>
      </c>
      <c r="I16">
        <v>0.0282064255</v>
      </c>
      <c r="J16">
        <v>0.0013166418</v>
      </c>
      <c r="K16" t="s">
        <v>221</v>
      </c>
      <c r="L16" t="s">
        <v>221</v>
      </c>
      <c r="M16" t="s">
        <v>221</v>
      </c>
      <c r="N16" t="s">
        <v>221</v>
      </c>
      <c r="O16" t="s">
        <v>221</v>
      </c>
      <c r="P16">
        <v>1.2236</v>
      </c>
      <c r="Q16">
        <v>1.0863</v>
      </c>
      <c r="R16">
        <v>1.3608</v>
      </c>
      <c r="S16">
        <v>3.3992611185</v>
      </c>
      <c r="T16">
        <v>2.9633555255</v>
      </c>
      <c r="U16">
        <v>3.8992878351</v>
      </c>
      <c r="V16" t="s">
        <v>331</v>
      </c>
      <c r="W16" t="s">
        <v>221</v>
      </c>
      <c r="X16" t="s">
        <v>221</v>
      </c>
    </row>
    <row r="17" spans="1:24" ht="12.75">
      <c r="A17" t="s">
        <v>340</v>
      </c>
      <c r="B17" t="s">
        <v>332</v>
      </c>
      <c r="C17">
        <v>478</v>
      </c>
      <c r="D17">
        <v>76172</v>
      </c>
      <c r="E17">
        <v>0.0060289942</v>
      </c>
      <c r="F17">
        <v>0.0052513455</v>
      </c>
      <c r="G17">
        <v>0.0069218015</v>
      </c>
      <c r="H17" s="68">
        <v>6.7817784E-07</v>
      </c>
      <c r="I17">
        <v>0.0062752718</v>
      </c>
      <c r="J17">
        <v>0.0002861223</v>
      </c>
      <c r="K17" t="s">
        <v>341</v>
      </c>
      <c r="L17">
        <v>1.11817E-05</v>
      </c>
      <c r="M17">
        <v>-0.8592</v>
      </c>
      <c r="N17">
        <v>-1.2425</v>
      </c>
      <c r="O17">
        <v>-0.4759</v>
      </c>
      <c r="P17">
        <v>-0.35</v>
      </c>
      <c r="Q17">
        <v>-0.4881</v>
      </c>
      <c r="R17">
        <v>-0.2119</v>
      </c>
      <c r="S17">
        <v>0.7046861741</v>
      </c>
      <c r="T17">
        <v>0.6137923576</v>
      </c>
      <c r="U17">
        <v>0.8090400571</v>
      </c>
      <c r="V17" t="s">
        <v>331</v>
      </c>
      <c r="W17" t="s">
        <v>331</v>
      </c>
      <c r="X17" t="s">
        <v>221</v>
      </c>
    </row>
    <row r="18" spans="1:24" ht="12.75">
      <c r="A18" t="s">
        <v>340</v>
      </c>
      <c r="B18" t="s">
        <v>288</v>
      </c>
      <c r="C18">
        <v>505</v>
      </c>
      <c r="D18">
        <v>82304</v>
      </c>
      <c r="E18">
        <v>0.0061501537</v>
      </c>
      <c r="F18">
        <v>0.0053777493</v>
      </c>
      <c r="G18">
        <v>0.0070334983</v>
      </c>
      <c r="H18" s="68">
        <v>1.4293134E-06</v>
      </c>
      <c r="I18">
        <v>0.0061357893</v>
      </c>
      <c r="J18">
        <v>0.0002722001</v>
      </c>
      <c r="K18" t="s">
        <v>221</v>
      </c>
      <c r="L18" t="s">
        <v>221</v>
      </c>
      <c r="M18" t="s">
        <v>221</v>
      </c>
      <c r="N18" t="s">
        <v>221</v>
      </c>
      <c r="O18" t="s">
        <v>221</v>
      </c>
      <c r="P18">
        <v>-0.3301</v>
      </c>
      <c r="Q18">
        <v>-0.4643</v>
      </c>
      <c r="R18">
        <v>-0.1959</v>
      </c>
      <c r="S18">
        <v>0.7188476404</v>
      </c>
      <c r="T18">
        <v>0.6285667896</v>
      </c>
      <c r="U18">
        <v>0.8220955014</v>
      </c>
      <c r="V18" t="s">
        <v>331</v>
      </c>
      <c r="W18" t="s">
        <v>221</v>
      </c>
      <c r="X18" t="s">
        <v>221</v>
      </c>
    </row>
    <row r="19" spans="1:24" ht="12.75">
      <c r="A19" t="s">
        <v>340</v>
      </c>
      <c r="B19" t="s">
        <v>289</v>
      </c>
      <c r="C19">
        <v>468</v>
      </c>
      <c r="D19">
        <v>83675</v>
      </c>
      <c r="E19">
        <v>0.0055467842</v>
      </c>
      <c r="F19">
        <v>0.0048369298</v>
      </c>
      <c r="G19">
        <v>0.0063608149</v>
      </c>
      <c r="H19" s="68">
        <v>5.552158E-10</v>
      </c>
      <c r="I19">
        <v>0.0055930684</v>
      </c>
      <c r="J19">
        <v>0.0002578157</v>
      </c>
      <c r="K19" t="s">
        <v>221</v>
      </c>
      <c r="L19" t="s">
        <v>221</v>
      </c>
      <c r="M19" t="s">
        <v>221</v>
      </c>
      <c r="N19" t="s">
        <v>221</v>
      </c>
      <c r="O19" t="s">
        <v>221</v>
      </c>
      <c r="P19">
        <v>-0.4334</v>
      </c>
      <c r="Q19">
        <v>-0.5703</v>
      </c>
      <c r="R19">
        <v>-0.2964</v>
      </c>
      <c r="S19">
        <v>0.648324081</v>
      </c>
      <c r="T19">
        <v>0.5653542539</v>
      </c>
      <c r="U19">
        <v>0.7434703305</v>
      </c>
      <c r="V19" t="s">
        <v>331</v>
      </c>
      <c r="W19" t="s">
        <v>221</v>
      </c>
      <c r="X19" t="s">
        <v>221</v>
      </c>
    </row>
    <row r="20" spans="1:24" ht="12.75">
      <c r="A20" t="s">
        <v>340</v>
      </c>
      <c r="B20" t="s">
        <v>290</v>
      </c>
      <c r="C20">
        <v>406</v>
      </c>
      <c r="D20">
        <v>81340</v>
      </c>
      <c r="E20">
        <v>0.0048674507</v>
      </c>
      <c r="F20">
        <v>0.0042212561</v>
      </c>
      <c r="G20">
        <v>0.0056125654</v>
      </c>
      <c r="H20" s="68">
        <v>8.432636E-15</v>
      </c>
      <c r="I20">
        <v>0.0049913941</v>
      </c>
      <c r="J20">
        <v>0.0002470997</v>
      </c>
      <c r="K20" t="s">
        <v>221</v>
      </c>
      <c r="L20" t="s">
        <v>221</v>
      </c>
      <c r="M20" t="s">
        <v>221</v>
      </c>
      <c r="N20" t="s">
        <v>221</v>
      </c>
      <c r="O20" t="s">
        <v>221</v>
      </c>
      <c r="P20">
        <v>-0.564</v>
      </c>
      <c r="Q20">
        <v>-0.7065</v>
      </c>
      <c r="R20">
        <v>-0.4216</v>
      </c>
      <c r="S20">
        <v>0.568921623</v>
      </c>
      <c r="T20">
        <v>0.4933925444</v>
      </c>
      <c r="U20">
        <v>0.6560127767</v>
      </c>
      <c r="V20" t="s">
        <v>331</v>
      </c>
      <c r="W20" t="s">
        <v>221</v>
      </c>
      <c r="X20" t="s">
        <v>221</v>
      </c>
    </row>
    <row r="21" spans="1:24" ht="12.75">
      <c r="A21" t="s">
        <v>340</v>
      </c>
      <c r="B21" t="s">
        <v>334</v>
      </c>
      <c r="C21">
        <v>387</v>
      </c>
      <c r="D21">
        <v>84134</v>
      </c>
      <c r="E21">
        <v>0.0044102628</v>
      </c>
      <c r="F21">
        <v>0.0038119725</v>
      </c>
      <c r="G21">
        <v>0.0051024549</v>
      </c>
      <c r="H21" s="68">
        <v>5.16651E-19</v>
      </c>
      <c r="I21">
        <v>0.0045998051</v>
      </c>
      <c r="J21">
        <v>0.0002332828</v>
      </c>
      <c r="K21" t="s">
        <v>221</v>
      </c>
      <c r="L21" t="s">
        <v>221</v>
      </c>
      <c r="M21" t="s">
        <v>221</v>
      </c>
      <c r="N21" t="s">
        <v>221</v>
      </c>
      <c r="O21" t="s">
        <v>221</v>
      </c>
      <c r="P21">
        <v>-0.6626</v>
      </c>
      <c r="Q21">
        <v>-0.8084</v>
      </c>
      <c r="R21">
        <v>-0.5169</v>
      </c>
      <c r="S21">
        <v>0.5154841883</v>
      </c>
      <c r="T21">
        <v>0.445554303</v>
      </c>
      <c r="U21">
        <v>0.5963895906</v>
      </c>
      <c r="V21" t="s">
        <v>331</v>
      </c>
      <c r="W21" t="s">
        <v>221</v>
      </c>
      <c r="X21" t="s">
        <v>221</v>
      </c>
    </row>
    <row r="22" spans="1:24" ht="12.75">
      <c r="A22" t="s">
        <v>340</v>
      </c>
      <c r="B22" t="s">
        <v>335</v>
      </c>
      <c r="C22">
        <v>2392</v>
      </c>
      <c r="D22">
        <v>134004</v>
      </c>
      <c r="E22">
        <v>0.0158477152</v>
      </c>
      <c r="F22">
        <v>0.0142185699</v>
      </c>
      <c r="G22">
        <v>0.0176635258</v>
      </c>
      <c r="H22" s="68">
        <v>8.199129E-29</v>
      </c>
      <c r="I22">
        <v>0.0178502134</v>
      </c>
      <c r="J22">
        <v>0.0003617026</v>
      </c>
      <c r="K22" t="s">
        <v>342</v>
      </c>
      <c r="L22" s="68">
        <v>2.320314E-62</v>
      </c>
      <c r="M22">
        <v>-2.5092</v>
      </c>
      <c r="N22">
        <v>-2.8043</v>
      </c>
      <c r="O22">
        <v>-2.2141</v>
      </c>
      <c r="P22">
        <v>0.6164</v>
      </c>
      <c r="Q22">
        <v>0.508</v>
      </c>
      <c r="R22">
        <v>0.7249</v>
      </c>
      <c r="S22">
        <v>1.8523264971</v>
      </c>
      <c r="T22">
        <v>1.6619073137</v>
      </c>
      <c r="U22">
        <v>2.0645636634</v>
      </c>
      <c r="V22" t="s">
        <v>331</v>
      </c>
      <c r="W22" t="s">
        <v>331</v>
      </c>
      <c r="X22" t="s">
        <v>221</v>
      </c>
    </row>
    <row r="23" spans="1:24" ht="12.75">
      <c r="A23" t="s">
        <v>340</v>
      </c>
      <c r="B23" t="s">
        <v>293</v>
      </c>
      <c r="C23">
        <v>1484</v>
      </c>
      <c r="D23">
        <v>133059</v>
      </c>
      <c r="E23">
        <v>0.0103109159</v>
      </c>
      <c r="F23">
        <v>0.0091989517</v>
      </c>
      <c r="G23">
        <v>0.0115572937</v>
      </c>
      <c r="H23">
        <v>0.0013491937</v>
      </c>
      <c r="I23">
        <v>0.0111529472</v>
      </c>
      <c r="J23">
        <v>0.0002878971</v>
      </c>
      <c r="K23" t="s">
        <v>221</v>
      </c>
      <c r="L23" t="s">
        <v>221</v>
      </c>
      <c r="M23" t="s">
        <v>221</v>
      </c>
      <c r="N23" t="s">
        <v>221</v>
      </c>
      <c r="O23" t="s">
        <v>221</v>
      </c>
      <c r="P23">
        <v>0.1866</v>
      </c>
      <c r="Q23">
        <v>0.0725</v>
      </c>
      <c r="R23">
        <v>0.3007</v>
      </c>
      <c r="S23">
        <v>1.2051694857</v>
      </c>
      <c r="T23">
        <v>1.0751999184</v>
      </c>
      <c r="U23">
        <v>1.350849702</v>
      </c>
      <c r="V23" t="s">
        <v>331</v>
      </c>
      <c r="W23" t="s">
        <v>221</v>
      </c>
      <c r="X23" t="s">
        <v>221</v>
      </c>
    </row>
    <row r="24" spans="1:24" ht="12.75">
      <c r="A24" t="s">
        <v>340</v>
      </c>
      <c r="B24" t="s">
        <v>294</v>
      </c>
      <c r="C24">
        <v>1188</v>
      </c>
      <c r="D24">
        <v>132572</v>
      </c>
      <c r="E24">
        <v>0.0083897717</v>
      </c>
      <c r="F24">
        <v>0.0074620117</v>
      </c>
      <c r="G24">
        <v>0.0094328811</v>
      </c>
      <c r="H24">
        <v>0.7434408666</v>
      </c>
      <c r="I24">
        <v>0.0089611683</v>
      </c>
      <c r="J24">
        <v>0.0002588223</v>
      </c>
      <c r="K24" t="s">
        <v>221</v>
      </c>
      <c r="L24" t="s">
        <v>221</v>
      </c>
      <c r="M24" t="s">
        <v>221</v>
      </c>
      <c r="N24" t="s">
        <v>221</v>
      </c>
      <c r="O24" t="s">
        <v>221</v>
      </c>
      <c r="P24">
        <v>-0.0196</v>
      </c>
      <c r="Q24">
        <v>-0.1368</v>
      </c>
      <c r="R24">
        <v>0.0976</v>
      </c>
      <c r="S24">
        <v>0.9806206283</v>
      </c>
      <c r="T24">
        <v>0.8721813765</v>
      </c>
      <c r="U24">
        <v>1.1025422493</v>
      </c>
      <c r="V24" t="s">
        <v>221</v>
      </c>
      <c r="W24" t="s">
        <v>221</v>
      </c>
      <c r="X24" t="s">
        <v>221</v>
      </c>
    </row>
    <row r="25" spans="1:24" ht="12.75">
      <c r="A25" t="s">
        <v>340</v>
      </c>
      <c r="B25" t="s">
        <v>295</v>
      </c>
      <c r="C25">
        <v>817</v>
      </c>
      <c r="D25">
        <v>130377</v>
      </c>
      <c r="E25">
        <v>0.0061878113</v>
      </c>
      <c r="F25">
        <v>0.0054600097</v>
      </c>
      <c r="G25">
        <v>0.0070126265</v>
      </c>
      <c r="H25" s="68">
        <v>3.8762544E-07</v>
      </c>
      <c r="I25">
        <v>0.0062664427</v>
      </c>
      <c r="J25">
        <v>0.0002185471</v>
      </c>
      <c r="K25" t="s">
        <v>221</v>
      </c>
      <c r="L25" t="s">
        <v>221</v>
      </c>
      <c r="M25" t="s">
        <v>221</v>
      </c>
      <c r="N25" t="s">
        <v>221</v>
      </c>
      <c r="O25" t="s">
        <v>221</v>
      </c>
      <c r="P25">
        <v>-0.324</v>
      </c>
      <c r="Q25">
        <v>-0.4491</v>
      </c>
      <c r="R25">
        <v>-0.1989</v>
      </c>
      <c r="S25">
        <v>0.7232491657</v>
      </c>
      <c r="T25">
        <v>0.6381816205</v>
      </c>
      <c r="U25">
        <v>0.8196559395</v>
      </c>
      <c r="V25" t="s">
        <v>331</v>
      </c>
      <c r="W25" t="s">
        <v>221</v>
      </c>
      <c r="X25" t="s">
        <v>221</v>
      </c>
    </row>
    <row r="26" spans="1:24" ht="12.75">
      <c r="A26" t="s">
        <v>340</v>
      </c>
      <c r="B26" t="s">
        <v>337</v>
      </c>
      <c r="C26">
        <v>779</v>
      </c>
      <c r="D26">
        <v>130017</v>
      </c>
      <c r="E26">
        <v>0.0058340968</v>
      </c>
      <c r="F26">
        <v>0.0051428651</v>
      </c>
      <c r="G26">
        <v>0.0066182342</v>
      </c>
      <c r="H26" s="68">
        <v>2.6750308E-09</v>
      </c>
      <c r="I26">
        <v>0.0059915242</v>
      </c>
      <c r="J26">
        <v>0.0002140246</v>
      </c>
      <c r="K26" t="s">
        <v>221</v>
      </c>
      <c r="L26" t="s">
        <v>221</v>
      </c>
      <c r="M26" t="s">
        <v>221</v>
      </c>
      <c r="N26" t="s">
        <v>221</v>
      </c>
      <c r="O26" t="s">
        <v>221</v>
      </c>
      <c r="P26">
        <v>-0.3829</v>
      </c>
      <c r="Q26">
        <v>-0.509</v>
      </c>
      <c r="R26">
        <v>-0.2568</v>
      </c>
      <c r="S26">
        <v>0.6819060064</v>
      </c>
      <c r="T26">
        <v>0.6011128589</v>
      </c>
      <c r="U26">
        <v>0.773558234</v>
      </c>
      <c r="V26" t="s">
        <v>331</v>
      </c>
      <c r="W26" t="s">
        <v>221</v>
      </c>
      <c r="X26" t="s">
        <v>221</v>
      </c>
    </row>
    <row r="27" spans="1:24" ht="12.75">
      <c r="A27" t="s">
        <v>340</v>
      </c>
      <c r="B27" t="s">
        <v>338</v>
      </c>
      <c r="C27">
        <v>9350</v>
      </c>
      <c r="D27">
        <v>1083466</v>
      </c>
      <c r="E27">
        <v>0.0085555733</v>
      </c>
      <c r="F27" t="s">
        <v>221</v>
      </c>
      <c r="G27" t="s">
        <v>221</v>
      </c>
      <c r="H27" t="s">
        <v>221</v>
      </c>
      <c r="I27">
        <v>0.0086297124</v>
      </c>
      <c r="J27">
        <v>8.88604E-05</v>
      </c>
      <c r="K27" t="s">
        <v>343</v>
      </c>
      <c r="L27">
        <v>0.0254870423</v>
      </c>
      <c r="M27">
        <v>0.4738</v>
      </c>
      <c r="N27">
        <v>0.0581</v>
      </c>
      <c r="O27">
        <v>0.8894</v>
      </c>
      <c r="P27" t="s">
        <v>221</v>
      </c>
      <c r="Q27" t="s">
        <v>221</v>
      </c>
      <c r="R27" t="s">
        <v>221</v>
      </c>
      <c r="S27" t="s">
        <v>221</v>
      </c>
      <c r="T27" t="s">
        <v>221</v>
      </c>
      <c r="U27" t="s">
        <v>221</v>
      </c>
      <c r="V27" t="s">
        <v>221</v>
      </c>
      <c r="W27" t="s">
        <v>221</v>
      </c>
      <c r="X27" t="s">
        <v>221</v>
      </c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spans="8:10" ht="12.75">
      <c r="H58" s="68"/>
      <c r="J58"/>
    </row>
    <row r="59" ht="12.75">
      <c r="J59"/>
    </row>
    <row r="60" ht="12.75">
      <c r="J60"/>
    </row>
    <row r="61" ht="12.75">
      <c r="J61"/>
    </row>
    <row r="62" ht="12.75">
      <c r="J62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2009-04-02T14:56:32Z</cp:lastPrinted>
  <dcterms:created xsi:type="dcterms:W3CDTF">2006-01-23T20:42:54Z</dcterms:created>
  <dcterms:modified xsi:type="dcterms:W3CDTF">2009-10-09T14:06:52Z</dcterms:modified>
  <cp:category/>
  <cp:version/>
  <cp:contentType/>
  <cp:contentStatus/>
</cp:coreProperties>
</file>