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700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<sst xmlns="http://schemas.openxmlformats.org/spreadsheetml/2006/main" count="1120" uniqueCount="352">
  <si>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</si>
  <si>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</si>
  <si>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</si>
  <si>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</si>
  <si>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</si>
  <si>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</si>
  <si>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</si>
  <si>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</si>
  <si>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</si>
  <si>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</si>
  <si>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</si>
  <si>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</si>
  <si>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</si>
  <si>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</si>
  <si>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</si>
  <si>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</si>
  <si>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</si>
  <si>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</si>
  <si>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</si>
  <si>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</si>
  <si>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</si>
  <si>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</si>
  <si>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</si>
  <si>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</si>
  <si>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</si>
  <si>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</si>
  <si>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</si>
  <si>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</si>
  <si>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</si>
  <si>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</si>
  <si>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</si>
  <si>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</si>
  <si>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</si>
  <si>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</si>
  <si>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</si>
  <si>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</si>
  <si>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</si>
  <si>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</si>
  <si>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</si>
  <si>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</si>
  <si>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</si>
  <si>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</si>
  <si>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</si>
  <si>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</si>
  <si>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</si>
  <si>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</si>
  <si>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</si>
  <si>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</si>
  <si>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</si>
  <si>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</si>
  <si>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</si>
  <si>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</si>
  <si>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</si>
  <si>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</si>
  <si>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</si>
  <si>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</si>
  <si>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</si>
  <si>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</si>
  <si>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</si>
  <si>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</si>
  <si>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</si>
  <si>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</si>
  <si>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</si>
  <si>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</si>
  <si>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</si>
  <si>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</si>
  <si>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</si>
  <si>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</si>
  <si>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</si>
  <si>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</si>
  <si>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</si>
  <si>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</si>
  <si>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</si>
  <si>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</si>
  <si>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</si>
  <si>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</si>
  <si>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</si>
  <si>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</si>
  <si>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</si>
  <si>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</si>
  <si>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</si>
  <si>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</si>
  <si>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</si>
  <si>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</si>
  <si>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</si>
  <si>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</si>
  <si>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</si>
  <si>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</si>
  <si>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</si>
  <si>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</si>
  <si>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</si>
  <si>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</si>
  <si>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</si>
  <si>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</si>
  <si>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</si>
  <si>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</si>
  <si>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</si>
  <si>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</si>
  <si>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</si>
  <si>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</si>
  <si>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</si>
  <si>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</si>
  <si>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</si>
  <si>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</si>
  <si>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</si>
  <si>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</si>
  <si>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</si>
  <si>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</si>
  <si>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</si>
  <si>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</si>
  <si>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</si>
  <si>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</si>
  <si>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</si>
  <si>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</si>
  <si>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</si>
  <si>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</si>
  <si>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</si>
  <si>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</si>
  <si>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</si>
  <si>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</si>
  <si>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</si>
  <si>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</si>
  <si>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</si>
  <si>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</si>
  <si>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</si>
  <si>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</si>
  <si>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</si>
  <si>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</si>
  <si>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</si>
  <si>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</si>
  <si>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</si>
  <si>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</si>
  <si>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</si>
  <si>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</si>
  <si>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</si>
  <si>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</si>
  <si>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</si>
  <si>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</si>
  <si>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</si>
  <si>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</si>
  <si>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</si>
  <si>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</si>
  <si>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</si>
  <si>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</si>
  <si>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</si>
  <si>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</si>
  <si>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</si>
  <si>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</si>
  <si>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</si>
  <si>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</si>
  <si>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</si>
  <si>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</si>
  <si>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</si>
  <si>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</si>
  <si>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</si>
  <si>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</si>
  <si>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</si>
  <si>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</si>
  <si>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</si>
  <si>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</si>
  <si>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</si>
  <si>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</si>
  <si>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</si>
  <si>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</si>
  <si>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</si>
  <si>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</si>
  <si>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</si>
  <si>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</si>
  <si>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</si>
  <si>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</si>
  <si>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</si>
  <si>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</si>
  <si>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</si>
  <si>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</si>
  <si>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</si>
  <si>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</si>
  <si>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</si>
  <si>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</si>
  <si>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</si>
  <si>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</si>
  <si>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</si>
  <si>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</si>
  <si>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</si>
  <si>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</si>
  <si>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</si>
  <si>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</si>
  <si>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</si>
  <si>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</si>
  <si>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</si>
  <si>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</si>
  <si>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</si>
  <si>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</si>
  <si>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</si>
  <si>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</si>
  <si>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</si>
  <si>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</si>
  <si>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</si>
  <si>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</si>
  <si>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</si>
  <si>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</si>
  <si>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</si>
  <si>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</si>
  <si>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</si>
  <si>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</si>
  <si>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</si>
  <si>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</si>
  <si>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</si>
  <si>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</si>
  <si>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</si>
  <si>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</si>
  <si>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</si>
  <si>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</si>
  <si>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</si>
  <si>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</si>
  <si>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</si>
  <si>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</si>
  <si>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</si>
  <si>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</si>
  <si>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</si>
  <si>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</si>
  <si>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</si>
  <si>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</si>
  <si>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</si>
  <si>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</si>
  <si>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</si>
  <si>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</si>
  <si>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</si>
  <si>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</si>
  <si>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</si>
  <si>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</si>
  <si>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</si>
  <si>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</si>
  <si>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</si>
  <si>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</si>
  <si>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</si>
  <si>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</si>
  <si>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</si>
  <si>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</si>
  <si>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</si>
  <si>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</si>
  <si>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</si>
  <si>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</si>
  <si>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</si>
  <si>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</si>
  <si>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</si>
  <si>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</si>
  <si>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</si>
  <si>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</si>
  <si>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</si>
  <si>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</si>
  <si>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</si>
  <si>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</si>
  <si>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</si>
  <si>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</si>
  <si>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</si>
  <si>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</si>
  <si>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</si>
  <si>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</si>
  <si>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</si>
  <si>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</si>
  <si>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</si>
  <si>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</si>
  <si>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</si>
  <si>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</si>
  <si>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</si>
  <si>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</si>
  <si>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</si>
  <si>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</si>
  <si>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</si>
  <si>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</si>
  <si>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</si>
  <si>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</si>
  <si>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1999/00-2000/01</t>
  </si>
  <si>
    <t>2004/05-2005/06</t>
  </si>
  <si>
    <t>Continuity of Care</t>
  </si>
  <si>
    <t>1999/2000-2000/01</t>
  </si>
  <si>
    <t>Percent</t>
  </si>
  <si>
    <t>(%)</t>
  </si>
  <si>
    <t>Source: Manitoba Centre for Health Policy, 2009</t>
  </si>
  <si>
    <t>Rural South</t>
  </si>
  <si>
    <t>Crude and Adjusted Continuity of Care Rates (proportion with at least 50% of visits to same physician), 1999/00-2000/01 and 2004/05-2005/06</t>
  </si>
  <si>
    <t>MB Avg 1999/00-2000/01</t>
  </si>
  <si>
    <t>MB Avg 2004/05-2005/06</t>
  </si>
  <si>
    <t>COC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</si>
  <si>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</si>
  <si>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</si>
  <si>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</si>
  <si>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</si>
  <si>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</si>
  <si>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</si>
  <si>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</si>
  <si>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</si>
  <si>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</si>
  <si>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</si>
  <si>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</si>
  <si>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</si>
  <si>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</si>
  <si>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</si>
  <si>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</si>
  <si>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</si>
  <si>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</si>
  <si>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Continuity of Care Rates (proportion with at least 50% of visits to same physician) by Income Quintile, 1999/00-2000/01 and 2004/05-2005/06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</si>
  <si>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</si>
  <si>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</si>
  <si>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</si>
  <si>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</si>
  <si>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</si>
  <si>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</si>
  <si>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</si>
  <si>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</si>
  <si>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</si>
  <si>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</si>
  <si>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</si>
  <si>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</si>
  <si>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</si>
  <si>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</si>
  <si>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</si>
  <si>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</si>
  <si>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</si>
  <si>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</si>
  <si>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</si>
  <si>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</si>
  <si>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</si>
  <si>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</si>
  <si>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R1</t>
  </si>
  <si>
    <t>Linear Trend For Rural Time 1</t>
  </si>
  <si>
    <t>*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</si>
  <si>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</si>
  <si>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</si>
  <si>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</si>
  <si>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</si>
  <si>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</si>
  <si>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</si>
  <si>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</si>
  <si>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</si>
  <si>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</si>
  <si>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</si>
  <si>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</si>
  <si>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</si>
  <si>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</si>
  <si>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</si>
  <si>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linear trend rural T1</t>
  </si>
  <si>
    <t>linear trend rural T2</t>
  </si>
  <si>
    <t>linear trend urban T1</t>
  </si>
  <si>
    <t>linear trend urban T2</t>
  </si>
  <si>
    <t>Regional
Health
Authority</t>
  </si>
  <si>
    <t>Winnipeg
Community
Area</t>
  </si>
  <si>
    <t>CRUDE</t>
  </si>
  <si>
    <t>ADJUSTED 
Percent (%)</t>
  </si>
  <si>
    <t>CE Morden/Winkler</t>
  </si>
  <si>
    <t>BW Nelson House</t>
  </si>
  <si>
    <t>Appendix Table 2.35: Continuity of Care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</si>
</sst>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sz val="8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7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2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10" fillId="0" borderId="25" xfId="0" applyNumberFormat="1" applyFont="1" applyFill="1" applyBorder="1" applyAlignment="1" quotePrefix="1">
      <alignment horizontal="right"/>
    </xf>
    <xf numFmtId="3" fontId="10" fillId="0" borderId="11" xfId="0" applyNumberFormat="1" applyFont="1" applyFill="1" applyBorder="1" applyAlignment="1" quotePrefix="1">
      <alignment horizontal="right"/>
    </xf>
    <xf numFmtId="3" fontId="10" fillId="0" borderId="26" xfId="0" applyNumberFormat="1" applyFont="1" applyFill="1" applyBorder="1" applyAlignment="1" quotePrefix="1">
      <alignment horizontal="right"/>
    </xf>
    <xf numFmtId="3" fontId="10" fillId="33" borderId="26" xfId="0" applyNumberFormat="1" applyFont="1" applyFill="1" applyBorder="1" applyAlignment="1" quotePrefix="1">
      <alignment horizontal="right"/>
    </xf>
    <xf numFmtId="3" fontId="10" fillId="33" borderId="11" xfId="0" applyNumberFormat="1" applyFont="1" applyFill="1" applyBorder="1" applyAlignment="1" quotePrefix="1">
      <alignment horizontal="right"/>
    </xf>
    <xf numFmtId="3" fontId="10" fillId="0" borderId="27" xfId="0" applyNumberFormat="1" applyFont="1" applyFill="1" applyBorder="1" applyAlignment="1" quotePrefix="1">
      <alignment horizontal="right"/>
    </xf>
    <xf numFmtId="3" fontId="10" fillId="0" borderId="28" xfId="0" applyNumberFormat="1" applyFont="1" applyFill="1" applyBorder="1" applyAlignment="1" quotePrefix="1">
      <alignment horizontal="right"/>
    </xf>
    <xf numFmtId="3" fontId="10" fillId="0" borderId="26" xfId="0" applyNumberFormat="1" applyFont="1" applyBorder="1" applyAlignment="1">
      <alignment horizontal="right"/>
    </xf>
    <xf numFmtId="166" fontId="10" fillId="0" borderId="29" xfId="0" applyNumberFormat="1" applyFont="1" applyFill="1" applyBorder="1" applyAlignment="1" quotePrefix="1">
      <alignment horizontal="right" indent="1"/>
    </xf>
    <xf numFmtId="166" fontId="10" fillId="0" borderId="20" xfId="0" applyNumberFormat="1" applyFont="1" applyFill="1" applyBorder="1" applyAlignment="1">
      <alignment horizontal="right" indent="1"/>
    </xf>
    <xf numFmtId="166" fontId="10" fillId="33" borderId="29" xfId="0" applyNumberFormat="1" applyFont="1" applyFill="1" applyBorder="1" applyAlignment="1" quotePrefix="1">
      <alignment horizontal="right" indent="1"/>
    </xf>
    <xf numFmtId="166" fontId="10" fillId="33" borderId="20" xfId="0" applyNumberFormat="1" applyFont="1" applyFill="1" applyBorder="1" applyAlignment="1">
      <alignment horizontal="right" indent="1"/>
    </xf>
    <xf numFmtId="166" fontId="10" fillId="0" borderId="30" xfId="0" applyNumberFormat="1" applyFont="1" applyFill="1" applyBorder="1" applyAlignment="1" quotePrefix="1">
      <alignment horizontal="right" indent="1"/>
    </xf>
    <xf numFmtId="166" fontId="10" fillId="0" borderId="31" xfId="0" applyNumberFormat="1" applyFont="1" applyFill="1" applyBorder="1" applyAlignment="1">
      <alignment horizontal="right" indent="1"/>
    </xf>
    <xf numFmtId="166" fontId="10" fillId="0" borderId="28" xfId="0" applyNumberFormat="1" applyFont="1" applyFill="1" applyBorder="1" applyAlignment="1" quotePrefix="1">
      <alignment horizontal="right" indent="1"/>
    </xf>
    <xf numFmtId="166" fontId="10" fillId="0" borderId="25" xfId="59" applyNumberFormat="1" applyFont="1" applyBorder="1" applyAlignment="1">
      <alignment horizontal="right" indent="1"/>
    </xf>
    <xf numFmtId="166" fontId="10" fillId="0" borderId="14" xfId="0" applyNumberFormat="1" applyFont="1" applyBorder="1" applyAlignment="1">
      <alignment horizontal="right" indent="1"/>
    </xf>
    <xf numFmtId="166" fontId="10" fillId="0" borderId="26" xfId="59" applyNumberFormat="1" applyFont="1" applyBorder="1" applyAlignment="1">
      <alignment horizontal="right" indent="1"/>
    </xf>
    <xf numFmtId="166" fontId="10" fillId="0" borderId="20" xfId="0" applyNumberFormat="1" applyFont="1" applyBorder="1" applyAlignment="1">
      <alignment horizontal="right" indent="1"/>
    </xf>
    <xf numFmtId="166" fontId="10" fillId="0" borderId="27" xfId="59" applyNumberFormat="1" applyFont="1" applyBorder="1" applyAlignment="1">
      <alignment horizontal="right" indent="1"/>
    </xf>
    <xf numFmtId="166" fontId="10" fillId="0" borderId="31" xfId="0" applyNumberFormat="1" applyFont="1" applyBorder="1" applyAlignment="1">
      <alignment horizontal="right" indent="1"/>
    </xf>
    <xf numFmtId="11" fontId="4" fillId="0" borderId="0" xfId="59" applyNumberFormat="1" applyFont="1" applyFill="1" applyAlignment="1">
      <alignment/>
    </xf>
    <xf numFmtId="11" fontId="0" fillId="0" borderId="0" xfId="59" applyNumberFormat="1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wrapText="1"/>
    </xf>
    <xf numFmtId="2" fontId="9" fillId="0" borderId="36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0" borderId="37" xfId="0" applyNumberFormat="1" applyFont="1" applyBorder="1" applyAlignment="1">
      <alignment horizontal="center" wrapText="1"/>
    </xf>
    <xf numFmtId="2" fontId="9" fillId="0" borderId="38" xfId="0" applyNumberFormat="1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7475"/>
          <c:w val="0.91975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1999/2000-2000/01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(2)</c:v>
                </c:pt>
                <c:pt idx="8">
                  <c:v>Churchill (1,2,t)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0.6575895753</c:v>
                </c:pt>
                <c:pt idx="1">
                  <c:v>0.6575895753</c:v>
                </c:pt>
                <c:pt idx="2">
                  <c:v>0.6575895753</c:v>
                </c:pt>
                <c:pt idx="3">
                  <c:v>0.6575895753</c:v>
                </c:pt>
                <c:pt idx="4">
                  <c:v>0.6575895753</c:v>
                </c:pt>
                <c:pt idx="5">
                  <c:v>0.6575895753</c:v>
                </c:pt>
                <c:pt idx="6">
                  <c:v>0.6575895753</c:v>
                </c:pt>
                <c:pt idx="7">
                  <c:v>0.6575895753</c:v>
                </c:pt>
                <c:pt idx="8">
                  <c:v>0.6575895753</c:v>
                </c:pt>
                <c:pt idx="9">
                  <c:v>0.6575895753</c:v>
                </c:pt>
                <c:pt idx="10">
                  <c:v>0.6575895753</c:v>
                </c:pt>
                <c:pt idx="12">
                  <c:v>0.6575895753</c:v>
                </c:pt>
                <c:pt idx="13">
                  <c:v>0.6575895753</c:v>
                </c:pt>
                <c:pt idx="14">
                  <c:v>0.6575895753</c:v>
                </c:pt>
                <c:pt idx="15">
                  <c:v>0.6575895753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(2)</c:v>
                </c:pt>
                <c:pt idx="8">
                  <c:v>Churchill (1,2,t)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0.6354361859</c:v>
                </c:pt>
                <c:pt idx="1">
                  <c:v>0.6127410283</c:v>
                </c:pt>
                <c:pt idx="2">
                  <c:v>0.5905464234</c:v>
                </c:pt>
                <c:pt idx="3">
                  <c:v>0.5925698645</c:v>
                </c:pt>
                <c:pt idx="4">
                  <c:v>0.6893076741</c:v>
                </c:pt>
                <c:pt idx="5">
                  <c:v>0.6381779249</c:v>
                </c:pt>
                <c:pt idx="6">
                  <c:v>0.679237017</c:v>
                </c:pt>
                <c:pt idx="7">
                  <c:v>0.629411754</c:v>
                </c:pt>
                <c:pt idx="8">
                  <c:v>0.9372484429</c:v>
                </c:pt>
                <c:pt idx="9">
                  <c:v>0.7038596455</c:v>
                </c:pt>
                <c:pt idx="10">
                  <c:v>0.4823926594</c:v>
                </c:pt>
                <c:pt idx="12">
                  <c:v>0.6096147363</c:v>
                </c:pt>
                <c:pt idx="13">
                  <c:v>0.6451078379</c:v>
                </c:pt>
                <c:pt idx="14">
                  <c:v>0.5849476399</c:v>
                </c:pt>
                <c:pt idx="15">
                  <c:v>0.6575895753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(2)</c:v>
                </c:pt>
                <c:pt idx="8">
                  <c:v>Churchill (1,2,t)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0.6223389359</c:v>
                </c:pt>
                <c:pt idx="1">
                  <c:v>0.6092805729</c:v>
                </c:pt>
                <c:pt idx="2">
                  <c:v>0.6150133241</c:v>
                </c:pt>
                <c:pt idx="3">
                  <c:v>0.5956707886</c:v>
                </c:pt>
                <c:pt idx="4">
                  <c:v>0.7196751168</c:v>
                </c:pt>
                <c:pt idx="5">
                  <c:v>0.6668824143</c:v>
                </c:pt>
                <c:pt idx="6">
                  <c:v>0.6879065122</c:v>
                </c:pt>
                <c:pt idx="7">
                  <c:v>0.617403701</c:v>
                </c:pt>
                <c:pt idx="8">
                  <c:v>0.8069527536</c:v>
                </c:pt>
                <c:pt idx="9">
                  <c:v>0.6728053457</c:v>
                </c:pt>
                <c:pt idx="10">
                  <c:v>0.474985128</c:v>
                </c:pt>
                <c:pt idx="12">
                  <c:v>0.6134623764</c:v>
                </c:pt>
                <c:pt idx="13">
                  <c:v>0.6571210653</c:v>
                </c:pt>
                <c:pt idx="14">
                  <c:v>0.5661273342</c:v>
                </c:pt>
                <c:pt idx="15">
                  <c:v>0.677071756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(2)</c:v>
                </c:pt>
                <c:pt idx="8">
                  <c:v>Churchill (1,2,t)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0.677071756</c:v>
                </c:pt>
                <c:pt idx="1">
                  <c:v>0.677071756</c:v>
                </c:pt>
                <c:pt idx="2">
                  <c:v>0.677071756</c:v>
                </c:pt>
                <c:pt idx="3">
                  <c:v>0.677071756</c:v>
                </c:pt>
                <c:pt idx="4">
                  <c:v>0.677071756</c:v>
                </c:pt>
                <c:pt idx="5">
                  <c:v>0.677071756</c:v>
                </c:pt>
                <c:pt idx="6">
                  <c:v>0.677071756</c:v>
                </c:pt>
                <c:pt idx="7">
                  <c:v>0.677071756</c:v>
                </c:pt>
                <c:pt idx="8">
                  <c:v>0.677071756</c:v>
                </c:pt>
                <c:pt idx="9">
                  <c:v>0.677071756</c:v>
                </c:pt>
                <c:pt idx="10">
                  <c:v>0.677071756</c:v>
                </c:pt>
                <c:pt idx="12">
                  <c:v>0.677071756</c:v>
                </c:pt>
                <c:pt idx="13">
                  <c:v>0.677071756</c:v>
                </c:pt>
                <c:pt idx="14">
                  <c:v>0.677071756</c:v>
                </c:pt>
                <c:pt idx="15">
                  <c:v>0.677071756</c:v>
                </c:pt>
              </c:numCache>
            </c:numRef>
          </c:val>
        </c:ser>
        <c:gapWidth val="0"/>
        <c:axId val="55099358"/>
        <c:axId val="26132175"/>
      </c:barChart>
      <c:catAx>
        <c:axId val="550993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out"/>
        <c:tickLblPos val="nextTo"/>
        <c:spPr>
          <a:ln w="3175">
            <a:noFill/>
          </a:ln>
        </c:spPr>
        <c:crossAx val="55099358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325"/>
          <c:y val="0.092"/>
          <c:w val="0.303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6.5.2: Continuity of Care Rates by District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at least 50% of visits to the same physician</a:t>
            </a:r>
          </a:p>
        </c:rich>
      </c:tx>
      <c:layout>
        <c:manualLayout>
          <c:xMode val="factor"/>
          <c:yMode val="factor"/>
          <c:x val="-0.012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675"/>
          <c:h val="0.9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1999/2000-2000/01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(2,t)</c:v>
                </c:pt>
                <c:pt idx="2">
                  <c:v>SE Western</c:v>
                </c:pt>
                <c:pt idx="3">
                  <c:v>SE Southern (2,t)</c:v>
                </c:pt>
                <c:pt idx="5">
                  <c:v>CE Altona (2)</c:v>
                </c:pt>
                <c:pt idx="6">
                  <c:v>CE Cartier/SFX</c:v>
                </c:pt>
                <c:pt idx="7">
                  <c:v>CE Louise/Pembina (1,t)</c:v>
                </c:pt>
                <c:pt idx="8">
                  <c:v>CE Morden/Winkler (2,t)</c:v>
                </c:pt>
                <c:pt idx="9">
                  <c:v>CE Carman (1,2)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 (1,2)</c:v>
                </c:pt>
                <c:pt idx="13">
                  <c:v>CE Seven Regions (t)</c:v>
                </c:pt>
                <c:pt idx="15">
                  <c:v>AS East 2 (1,2)</c:v>
                </c:pt>
                <c:pt idx="16">
                  <c:v>AS West 1 (t)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(2,t)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(1,2)</c:v>
                </c:pt>
                <c:pt idx="24">
                  <c:v>BDN West (1,2)</c:v>
                </c:pt>
                <c:pt idx="25">
                  <c:v>BDN Southwest (2)</c:v>
                </c:pt>
                <c:pt idx="26">
                  <c:v>BDN North End (1,2)</c:v>
                </c:pt>
                <c:pt idx="27">
                  <c:v>BDN East (1,2)</c:v>
                </c:pt>
                <c:pt idx="28">
                  <c:v>BDN Central (1,2)</c:v>
                </c:pt>
                <c:pt idx="30">
                  <c:v>IL Southwest (1,t)</c:v>
                </c:pt>
                <c:pt idx="31">
                  <c:v>IL Northeast (1,2)</c:v>
                </c:pt>
                <c:pt idx="32">
                  <c:v>IL Southeast (1,2,t)</c:v>
                </c:pt>
                <c:pt idx="33">
                  <c:v>IL Northwest (1,2,t)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 (1,2,t)</c:v>
                </c:pt>
                <c:pt idx="39">
                  <c:v>NE Blue Water (1,2,t)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(1,2,t)</c:v>
                </c:pt>
                <c:pt idx="44">
                  <c:v>PL Central (1,2)</c:v>
                </c:pt>
                <c:pt idx="45">
                  <c:v>PL North (1,2)</c:v>
                </c:pt>
                <c:pt idx="47">
                  <c:v>NM F Flon/Snow L/Cran (1)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(1,t)</c:v>
                </c:pt>
                <c:pt idx="58">
                  <c:v>BW Norway House (1,2,t)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0.6575895753</c:v>
                </c:pt>
                <c:pt idx="1">
                  <c:v>0.6575895753</c:v>
                </c:pt>
                <c:pt idx="2">
                  <c:v>0.6575895753</c:v>
                </c:pt>
                <c:pt idx="3">
                  <c:v>0.6575895753</c:v>
                </c:pt>
                <c:pt idx="5">
                  <c:v>0.6575895753</c:v>
                </c:pt>
                <c:pt idx="6">
                  <c:v>0.6575895753</c:v>
                </c:pt>
                <c:pt idx="7">
                  <c:v>0.6575895753</c:v>
                </c:pt>
                <c:pt idx="8">
                  <c:v>0.6575895753</c:v>
                </c:pt>
                <c:pt idx="9">
                  <c:v>0.6575895753</c:v>
                </c:pt>
                <c:pt idx="10">
                  <c:v>0.6575895753</c:v>
                </c:pt>
                <c:pt idx="11">
                  <c:v>0.6575895753</c:v>
                </c:pt>
                <c:pt idx="12">
                  <c:v>0.6575895753</c:v>
                </c:pt>
                <c:pt idx="13">
                  <c:v>0.6575895753</c:v>
                </c:pt>
                <c:pt idx="15">
                  <c:v>0.6575895753</c:v>
                </c:pt>
                <c:pt idx="16">
                  <c:v>0.6575895753</c:v>
                </c:pt>
                <c:pt idx="17">
                  <c:v>0.6575895753</c:v>
                </c:pt>
                <c:pt idx="18">
                  <c:v>0.6575895753</c:v>
                </c:pt>
                <c:pt idx="19">
                  <c:v>0.6575895753</c:v>
                </c:pt>
                <c:pt idx="20">
                  <c:v>0.6575895753</c:v>
                </c:pt>
                <c:pt idx="22">
                  <c:v>0.6575895753</c:v>
                </c:pt>
                <c:pt idx="23">
                  <c:v>0.6575895753</c:v>
                </c:pt>
                <c:pt idx="24">
                  <c:v>0.6575895753</c:v>
                </c:pt>
                <c:pt idx="25">
                  <c:v>0.6575895753</c:v>
                </c:pt>
                <c:pt idx="26">
                  <c:v>0.6575895753</c:v>
                </c:pt>
                <c:pt idx="27">
                  <c:v>0.6575895753</c:v>
                </c:pt>
                <c:pt idx="28">
                  <c:v>0.6575895753</c:v>
                </c:pt>
                <c:pt idx="30">
                  <c:v>0.6575895753</c:v>
                </c:pt>
                <c:pt idx="31">
                  <c:v>0.6575895753</c:v>
                </c:pt>
                <c:pt idx="32">
                  <c:v>0.6575895753</c:v>
                </c:pt>
                <c:pt idx="33">
                  <c:v>0.6575895753</c:v>
                </c:pt>
                <c:pt idx="35">
                  <c:v>0.6575895753</c:v>
                </c:pt>
                <c:pt idx="36">
                  <c:v>0.6575895753</c:v>
                </c:pt>
                <c:pt idx="37">
                  <c:v>0.6575895753</c:v>
                </c:pt>
                <c:pt idx="38">
                  <c:v>0.6575895753</c:v>
                </c:pt>
                <c:pt idx="39">
                  <c:v>0.6575895753</c:v>
                </c:pt>
                <c:pt idx="40">
                  <c:v>0.6575895753</c:v>
                </c:pt>
                <c:pt idx="42">
                  <c:v>0.6575895753</c:v>
                </c:pt>
                <c:pt idx="43">
                  <c:v>0.6575895753</c:v>
                </c:pt>
                <c:pt idx="44">
                  <c:v>0.6575895753</c:v>
                </c:pt>
                <c:pt idx="45">
                  <c:v>0.6575895753</c:v>
                </c:pt>
                <c:pt idx="47">
                  <c:v>0.6575895753</c:v>
                </c:pt>
                <c:pt idx="48">
                  <c:v>0.6575895753</c:v>
                </c:pt>
                <c:pt idx="49">
                  <c:v>0.6575895753</c:v>
                </c:pt>
                <c:pt idx="51">
                  <c:v>0.6575895753</c:v>
                </c:pt>
                <c:pt idx="52">
                  <c:v>0.6575895753</c:v>
                </c:pt>
                <c:pt idx="53">
                  <c:v>0.6575895753</c:v>
                </c:pt>
                <c:pt idx="54">
                  <c:v>0.6575895753</c:v>
                </c:pt>
                <c:pt idx="55">
                  <c:v>0.6575895753</c:v>
                </c:pt>
                <c:pt idx="56">
                  <c:v>0.6575895753</c:v>
                </c:pt>
                <c:pt idx="57">
                  <c:v>0.6575895753</c:v>
                </c:pt>
                <c:pt idx="58">
                  <c:v>0.6575895753</c:v>
                </c:pt>
                <c:pt idx="59">
                  <c:v>0.6575895753</c:v>
                </c:pt>
                <c:pt idx="60">
                  <c:v>0.6575895753</c:v>
                </c:pt>
                <c:pt idx="61">
                  <c:v>0.6575895753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(2,t)</c:v>
                </c:pt>
                <c:pt idx="2">
                  <c:v>SE Western</c:v>
                </c:pt>
                <c:pt idx="3">
                  <c:v>SE Southern (2,t)</c:v>
                </c:pt>
                <c:pt idx="5">
                  <c:v>CE Altona (2)</c:v>
                </c:pt>
                <c:pt idx="6">
                  <c:v>CE Cartier/SFX</c:v>
                </c:pt>
                <c:pt idx="7">
                  <c:v>CE Louise/Pembina (1,t)</c:v>
                </c:pt>
                <c:pt idx="8">
                  <c:v>CE Morden/Winkler (2,t)</c:v>
                </c:pt>
                <c:pt idx="9">
                  <c:v>CE Carman (1,2)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 (1,2)</c:v>
                </c:pt>
                <c:pt idx="13">
                  <c:v>CE Seven Regions (t)</c:v>
                </c:pt>
                <c:pt idx="15">
                  <c:v>AS East 2 (1,2)</c:v>
                </c:pt>
                <c:pt idx="16">
                  <c:v>AS West 1 (t)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(2,t)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(1,2)</c:v>
                </c:pt>
                <c:pt idx="24">
                  <c:v>BDN West (1,2)</c:v>
                </c:pt>
                <c:pt idx="25">
                  <c:v>BDN Southwest (2)</c:v>
                </c:pt>
                <c:pt idx="26">
                  <c:v>BDN North End (1,2)</c:v>
                </c:pt>
                <c:pt idx="27">
                  <c:v>BDN East (1,2)</c:v>
                </c:pt>
                <c:pt idx="28">
                  <c:v>BDN Central (1,2)</c:v>
                </c:pt>
                <c:pt idx="30">
                  <c:v>IL Southwest (1,t)</c:v>
                </c:pt>
                <c:pt idx="31">
                  <c:v>IL Northeast (1,2)</c:v>
                </c:pt>
                <c:pt idx="32">
                  <c:v>IL Southeast (1,2,t)</c:v>
                </c:pt>
                <c:pt idx="33">
                  <c:v>IL Northwest (1,2,t)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 (1,2,t)</c:v>
                </c:pt>
                <c:pt idx="39">
                  <c:v>NE Blue Water (1,2,t)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(1,2,t)</c:v>
                </c:pt>
                <c:pt idx="44">
                  <c:v>PL Central (1,2)</c:v>
                </c:pt>
                <c:pt idx="45">
                  <c:v>PL North (1,2)</c:v>
                </c:pt>
                <c:pt idx="47">
                  <c:v>NM F Flon/Snow L/Cran (1)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(1,t)</c:v>
                </c:pt>
                <c:pt idx="58">
                  <c:v>BW Norway House (1,2,t)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0.6443637802</c:v>
                </c:pt>
                <c:pt idx="1">
                  <c:v>0.6196985135</c:v>
                </c:pt>
                <c:pt idx="2">
                  <c:v>0.6475696188</c:v>
                </c:pt>
                <c:pt idx="3">
                  <c:v>0.6274465436</c:v>
                </c:pt>
                <c:pt idx="5">
                  <c:v>0.6357903685</c:v>
                </c:pt>
                <c:pt idx="6">
                  <c:v>0.6825019304</c:v>
                </c:pt>
                <c:pt idx="7">
                  <c:v>0.4451563976</c:v>
                </c:pt>
                <c:pt idx="8">
                  <c:v>0.6427095887</c:v>
                </c:pt>
                <c:pt idx="9">
                  <c:v>0.5635088167</c:v>
                </c:pt>
                <c:pt idx="10">
                  <c:v>0.6912231382</c:v>
                </c:pt>
                <c:pt idx="11">
                  <c:v>0.7086208576</c:v>
                </c:pt>
                <c:pt idx="12">
                  <c:v>0.5681096644</c:v>
                </c:pt>
                <c:pt idx="13">
                  <c:v>0.6044715585</c:v>
                </c:pt>
                <c:pt idx="15">
                  <c:v>0.5762957299</c:v>
                </c:pt>
                <c:pt idx="16">
                  <c:v>0.6093937676</c:v>
                </c:pt>
                <c:pt idx="17">
                  <c:v>0.5391667673</c:v>
                </c:pt>
                <c:pt idx="18">
                  <c:v>0.5814247098</c:v>
                </c:pt>
                <c:pt idx="19">
                  <c:v>0.696169739</c:v>
                </c:pt>
                <c:pt idx="20">
                  <c:v>0.5731801547</c:v>
                </c:pt>
                <c:pt idx="22">
                  <c:v>0.5713324188</c:v>
                </c:pt>
                <c:pt idx="23">
                  <c:v>0.5678041782</c:v>
                </c:pt>
                <c:pt idx="24">
                  <c:v>0.5801888323</c:v>
                </c:pt>
                <c:pt idx="25">
                  <c:v>0.6034620316</c:v>
                </c:pt>
                <c:pt idx="26">
                  <c:v>0.5907721109</c:v>
                </c:pt>
                <c:pt idx="27">
                  <c:v>0.5853016237</c:v>
                </c:pt>
                <c:pt idx="28">
                  <c:v>0.5795916523</c:v>
                </c:pt>
                <c:pt idx="30">
                  <c:v>0.5905697128</c:v>
                </c:pt>
                <c:pt idx="31">
                  <c:v>0.5579392017</c:v>
                </c:pt>
                <c:pt idx="32">
                  <c:v>0.7347174468</c:v>
                </c:pt>
                <c:pt idx="33">
                  <c:v>0.6061090797</c:v>
                </c:pt>
                <c:pt idx="35">
                  <c:v>0.7035712099</c:v>
                </c:pt>
                <c:pt idx="36">
                  <c:v>0.6941520267</c:v>
                </c:pt>
                <c:pt idx="37">
                  <c:v>0.6534833484</c:v>
                </c:pt>
                <c:pt idx="38">
                  <c:v>0.779544034</c:v>
                </c:pt>
                <c:pt idx="39">
                  <c:v>0.6013018027</c:v>
                </c:pt>
                <c:pt idx="40">
                  <c:v>0.6340821967</c:v>
                </c:pt>
                <c:pt idx="42">
                  <c:v>0.5161155305</c:v>
                </c:pt>
                <c:pt idx="43">
                  <c:v>0.5660246042</c:v>
                </c:pt>
                <c:pt idx="44">
                  <c:v>0.5428107755</c:v>
                </c:pt>
                <c:pt idx="45">
                  <c:v>0.7806144148</c:v>
                </c:pt>
                <c:pt idx="47">
                  <c:v>0.7300373665</c:v>
                </c:pt>
                <c:pt idx="48">
                  <c:v>0.688529526</c:v>
                </c:pt>
                <c:pt idx="49">
                  <c:v>0.6981473651</c:v>
                </c:pt>
                <c:pt idx="51">
                  <c:v>0.5021384104</c:v>
                </c:pt>
                <c:pt idx="52">
                  <c:v>0.8139250093</c:v>
                </c:pt>
                <c:pt idx="53">
                  <c:v>0.836145644</c:v>
                </c:pt>
                <c:pt idx="54">
                  <c:v>0.4870517472</c:v>
                </c:pt>
                <c:pt idx="55">
                  <c:v>0.4664642912</c:v>
                </c:pt>
                <c:pt idx="56">
                  <c:v>0.3028089405</c:v>
                </c:pt>
                <c:pt idx="57">
                  <c:v>0.2989867658</c:v>
                </c:pt>
                <c:pt idx="58">
                  <c:v>0.1602469927</c:v>
                </c:pt>
                <c:pt idx="59">
                  <c:v>0.6492615104</c:v>
                </c:pt>
                <c:pt idx="60">
                  <c:v>0.5360027357</c:v>
                </c:pt>
                <c:pt idx="61">
                  <c:v>0.3842588982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(2,t)</c:v>
                </c:pt>
                <c:pt idx="2">
                  <c:v>SE Western</c:v>
                </c:pt>
                <c:pt idx="3">
                  <c:v>SE Southern (2,t)</c:v>
                </c:pt>
                <c:pt idx="5">
                  <c:v>CE Altona (2)</c:v>
                </c:pt>
                <c:pt idx="6">
                  <c:v>CE Cartier/SFX</c:v>
                </c:pt>
                <c:pt idx="7">
                  <c:v>CE Louise/Pembina (1,t)</c:v>
                </c:pt>
                <c:pt idx="8">
                  <c:v>CE Morden/Winkler (2,t)</c:v>
                </c:pt>
                <c:pt idx="9">
                  <c:v>CE Carman (1,2)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 (1,2)</c:v>
                </c:pt>
                <c:pt idx="13">
                  <c:v>CE Seven Regions (t)</c:v>
                </c:pt>
                <c:pt idx="15">
                  <c:v>AS East 2 (1,2)</c:v>
                </c:pt>
                <c:pt idx="16">
                  <c:v>AS West 1 (t)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(2,t)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(1,2)</c:v>
                </c:pt>
                <c:pt idx="24">
                  <c:v>BDN West (1,2)</c:v>
                </c:pt>
                <c:pt idx="25">
                  <c:v>BDN Southwest (2)</c:v>
                </c:pt>
                <c:pt idx="26">
                  <c:v>BDN North End (1,2)</c:v>
                </c:pt>
                <c:pt idx="27">
                  <c:v>BDN East (1,2)</c:v>
                </c:pt>
                <c:pt idx="28">
                  <c:v>BDN Central (1,2)</c:v>
                </c:pt>
                <c:pt idx="30">
                  <c:v>IL Southwest (1,t)</c:v>
                </c:pt>
                <c:pt idx="31">
                  <c:v>IL Northeast (1,2)</c:v>
                </c:pt>
                <c:pt idx="32">
                  <c:v>IL Southeast (1,2,t)</c:v>
                </c:pt>
                <c:pt idx="33">
                  <c:v>IL Northwest (1,2,t)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 (1,2,t)</c:v>
                </c:pt>
                <c:pt idx="39">
                  <c:v>NE Blue Water (1,2,t)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(1,2,t)</c:v>
                </c:pt>
                <c:pt idx="44">
                  <c:v>PL Central (1,2)</c:v>
                </c:pt>
                <c:pt idx="45">
                  <c:v>PL North (1,2)</c:v>
                </c:pt>
                <c:pt idx="47">
                  <c:v>NM F Flon/Snow L/Cran (1)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(1,t)</c:v>
                </c:pt>
                <c:pt idx="58">
                  <c:v>BW Norway House (1,2,t)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0.6789105274</c:v>
                </c:pt>
                <c:pt idx="1">
                  <c:v>0.5842299658</c:v>
                </c:pt>
                <c:pt idx="2">
                  <c:v>0.6436859566</c:v>
                </c:pt>
                <c:pt idx="3">
                  <c:v>0.5739068378</c:v>
                </c:pt>
                <c:pt idx="5">
                  <c:v>0.6024360685</c:v>
                </c:pt>
                <c:pt idx="6">
                  <c:v>0.7289837159</c:v>
                </c:pt>
                <c:pt idx="7">
                  <c:v>0.6991125228</c:v>
                </c:pt>
                <c:pt idx="8">
                  <c:v>0.5349062599</c:v>
                </c:pt>
                <c:pt idx="9">
                  <c:v>0.5837571275</c:v>
                </c:pt>
                <c:pt idx="10">
                  <c:v>0.6904899745</c:v>
                </c:pt>
                <c:pt idx="11">
                  <c:v>0.651587188</c:v>
                </c:pt>
                <c:pt idx="12">
                  <c:v>0.5716172683</c:v>
                </c:pt>
                <c:pt idx="13">
                  <c:v>0.6561737729</c:v>
                </c:pt>
                <c:pt idx="15">
                  <c:v>0.5898826327</c:v>
                </c:pt>
                <c:pt idx="16">
                  <c:v>0.6517096331</c:v>
                </c:pt>
                <c:pt idx="17">
                  <c:v>0.5590165554</c:v>
                </c:pt>
                <c:pt idx="18">
                  <c:v>0.5833145202</c:v>
                </c:pt>
                <c:pt idx="19">
                  <c:v>0.7742901107</c:v>
                </c:pt>
                <c:pt idx="20">
                  <c:v>0.5548440248</c:v>
                </c:pt>
                <c:pt idx="22">
                  <c:v>0.5866037945</c:v>
                </c:pt>
                <c:pt idx="23">
                  <c:v>0.5661668602</c:v>
                </c:pt>
                <c:pt idx="24">
                  <c:v>0.5885311016</c:v>
                </c:pt>
                <c:pt idx="25">
                  <c:v>0.5920764451</c:v>
                </c:pt>
                <c:pt idx="26">
                  <c:v>0.5976733132</c:v>
                </c:pt>
                <c:pt idx="27">
                  <c:v>0.5804372439</c:v>
                </c:pt>
                <c:pt idx="28">
                  <c:v>0.5806281372</c:v>
                </c:pt>
                <c:pt idx="30">
                  <c:v>0.6636736497</c:v>
                </c:pt>
                <c:pt idx="31">
                  <c:v>0.5874511044</c:v>
                </c:pt>
                <c:pt idx="32">
                  <c:v>0.787735197</c:v>
                </c:pt>
                <c:pt idx="33">
                  <c:v>0.4737896095</c:v>
                </c:pt>
                <c:pt idx="35">
                  <c:v>0.6753579904</c:v>
                </c:pt>
                <c:pt idx="36">
                  <c:v>0.8076634564</c:v>
                </c:pt>
                <c:pt idx="37">
                  <c:v>0.6742036554</c:v>
                </c:pt>
                <c:pt idx="38">
                  <c:v>0.8653146369</c:v>
                </c:pt>
                <c:pt idx="39">
                  <c:v>0.4358703292</c:v>
                </c:pt>
                <c:pt idx="40">
                  <c:v>0.6261502711</c:v>
                </c:pt>
                <c:pt idx="42">
                  <c:v>0.6238834099</c:v>
                </c:pt>
                <c:pt idx="43">
                  <c:v>0.4436499656</c:v>
                </c:pt>
                <c:pt idx="44">
                  <c:v>0.5378323754</c:v>
                </c:pt>
                <c:pt idx="45">
                  <c:v>0.7754204817</c:v>
                </c:pt>
                <c:pt idx="47">
                  <c:v>0.721723973</c:v>
                </c:pt>
                <c:pt idx="48">
                  <c:v>0.6478275561</c:v>
                </c:pt>
                <c:pt idx="49">
                  <c:v>0.6388854369</c:v>
                </c:pt>
                <c:pt idx="51">
                  <c:v>0.4332443637</c:v>
                </c:pt>
                <c:pt idx="52">
                  <c:v>0.8419333461</c:v>
                </c:pt>
                <c:pt idx="53">
                  <c:v>0.7890683496</c:v>
                </c:pt>
                <c:pt idx="54">
                  <c:v>0.4118238053</c:v>
                </c:pt>
                <c:pt idx="55">
                  <c:v>0.5576142672</c:v>
                </c:pt>
                <c:pt idx="56">
                  <c:v>0.2584520313</c:v>
                </c:pt>
                <c:pt idx="57">
                  <c:v>0.662914652</c:v>
                </c:pt>
                <c:pt idx="58">
                  <c:v>0.3909476272</c:v>
                </c:pt>
                <c:pt idx="59">
                  <c:v>0.4451072045</c:v>
                </c:pt>
                <c:pt idx="60">
                  <c:v>0.5020251218</c:v>
                </c:pt>
                <c:pt idx="61">
                  <c:v>0.4715169566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(2,t)</c:v>
                </c:pt>
                <c:pt idx="2">
                  <c:v>SE Western</c:v>
                </c:pt>
                <c:pt idx="3">
                  <c:v>SE Southern (2,t)</c:v>
                </c:pt>
                <c:pt idx="5">
                  <c:v>CE Altona (2)</c:v>
                </c:pt>
                <c:pt idx="6">
                  <c:v>CE Cartier/SFX</c:v>
                </c:pt>
                <c:pt idx="7">
                  <c:v>CE Louise/Pembina (1,t)</c:v>
                </c:pt>
                <c:pt idx="8">
                  <c:v>CE Morden/Winkler (2,t)</c:v>
                </c:pt>
                <c:pt idx="9">
                  <c:v>CE Carman (1,2)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 (1,2)</c:v>
                </c:pt>
                <c:pt idx="13">
                  <c:v>CE Seven Regions (t)</c:v>
                </c:pt>
                <c:pt idx="15">
                  <c:v>AS East 2 (1,2)</c:v>
                </c:pt>
                <c:pt idx="16">
                  <c:v>AS West 1 (t)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(2,t)</c:v>
                </c:pt>
                <c:pt idx="20">
                  <c:v>AS North 2 (1,2)</c:v>
                </c:pt>
                <c:pt idx="22">
                  <c:v>BDN Rural (1,2)</c:v>
                </c:pt>
                <c:pt idx="23">
                  <c:v>BDN Southeast (1,2)</c:v>
                </c:pt>
                <c:pt idx="24">
                  <c:v>BDN West (1,2)</c:v>
                </c:pt>
                <c:pt idx="25">
                  <c:v>BDN Southwest (2)</c:v>
                </c:pt>
                <c:pt idx="26">
                  <c:v>BDN North End (1,2)</c:v>
                </c:pt>
                <c:pt idx="27">
                  <c:v>BDN East (1,2)</c:v>
                </c:pt>
                <c:pt idx="28">
                  <c:v>BDN Central (1,2)</c:v>
                </c:pt>
                <c:pt idx="30">
                  <c:v>IL Southwest (1,t)</c:v>
                </c:pt>
                <c:pt idx="31">
                  <c:v>IL Northeast (1,2)</c:v>
                </c:pt>
                <c:pt idx="32">
                  <c:v>IL Southeast (1,2,t)</c:v>
                </c:pt>
                <c:pt idx="33">
                  <c:v>IL Northwest (1,2,t)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 (1,2,t)</c:v>
                </c:pt>
                <c:pt idx="39">
                  <c:v>NE Blue Water (1,2,t)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(1,2,t)</c:v>
                </c:pt>
                <c:pt idx="44">
                  <c:v>PL Central (1,2)</c:v>
                </c:pt>
                <c:pt idx="45">
                  <c:v>PL North (1,2)</c:v>
                </c:pt>
                <c:pt idx="47">
                  <c:v>NM F Flon/Snow L/Cran (1)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(1,2)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(1,t)</c:v>
                </c:pt>
                <c:pt idx="58">
                  <c:v>BW Norway House (1,2,t)</c:v>
                </c:pt>
                <c:pt idx="59">
                  <c:v>BW Island Lake (2,t)</c:v>
                </c:pt>
                <c:pt idx="60">
                  <c:v>BW Sha/York/Split/War (1,2)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0.677071756</c:v>
                </c:pt>
                <c:pt idx="1">
                  <c:v>0.677071756</c:v>
                </c:pt>
                <c:pt idx="2">
                  <c:v>0.677071756</c:v>
                </c:pt>
                <c:pt idx="3">
                  <c:v>0.677071756</c:v>
                </c:pt>
                <c:pt idx="5">
                  <c:v>0.677071756</c:v>
                </c:pt>
                <c:pt idx="6">
                  <c:v>0.677071756</c:v>
                </c:pt>
                <c:pt idx="7">
                  <c:v>0.677071756</c:v>
                </c:pt>
                <c:pt idx="8">
                  <c:v>0.677071756</c:v>
                </c:pt>
                <c:pt idx="9">
                  <c:v>0.677071756</c:v>
                </c:pt>
                <c:pt idx="10">
                  <c:v>0.677071756</c:v>
                </c:pt>
                <c:pt idx="11">
                  <c:v>0.677071756</c:v>
                </c:pt>
                <c:pt idx="12">
                  <c:v>0.677071756</c:v>
                </c:pt>
                <c:pt idx="13">
                  <c:v>0.677071756</c:v>
                </c:pt>
                <c:pt idx="15">
                  <c:v>0.677071756</c:v>
                </c:pt>
                <c:pt idx="16">
                  <c:v>0.677071756</c:v>
                </c:pt>
                <c:pt idx="17">
                  <c:v>0.677071756</c:v>
                </c:pt>
                <c:pt idx="18">
                  <c:v>0.677071756</c:v>
                </c:pt>
                <c:pt idx="19">
                  <c:v>0.677071756</c:v>
                </c:pt>
                <c:pt idx="20">
                  <c:v>0.677071756</c:v>
                </c:pt>
                <c:pt idx="22">
                  <c:v>0.677071756</c:v>
                </c:pt>
                <c:pt idx="23">
                  <c:v>0.677071756</c:v>
                </c:pt>
                <c:pt idx="24">
                  <c:v>0.677071756</c:v>
                </c:pt>
                <c:pt idx="25">
                  <c:v>0.677071756</c:v>
                </c:pt>
                <c:pt idx="26">
                  <c:v>0.677071756</c:v>
                </c:pt>
                <c:pt idx="27">
                  <c:v>0.677071756</c:v>
                </c:pt>
                <c:pt idx="28">
                  <c:v>0.677071756</c:v>
                </c:pt>
                <c:pt idx="30">
                  <c:v>0.677071756</c:v>
                </c:pt>
                <c:pt idx="31">
                  <c:v>0.677071756</c:v>
                </c:pt>
                <c:pt idx="32">
                  <c:v>0.677071756</c:v>
                </c:pt>
                <c:pt idx="33">
                  <c:v>0.677071756</c:v>
                </c:pt>
                <c:pt idx="35">
                  <c:v>0.677071756</c:v>
                </c:pt>
                <c:pt idx="36">
                  <c:v>0.677071756</c:v>
                </c:pt>
                <c:pt idx="37">
                  <c:v>0.677071756</c:v>
                </c:pt>
                <c:pt idx="38">
                  <c:v>0.677071756</c:v>
                </c:pt>
                <c:pt idx="39">
                  <c:v>0.677071756</c:v>
                </c:pt>
                <c:pt idx="40">
                  <c:v>0.677071756</c:v>
                </c:pt>
                <c:pt idx="42">
                  <c:v>0.677071756</c:v>
                </c:pt>
                <c:pt idx="43">
                  <c:v>0.677071756</c:v>
                </c:pt>
                <c:pt idx="44">
                  <c:v>0.677071756</c:v>
                </c:pt>
                <c:pt idx="45">
                  <c:v>0.677071756</c:v>
                </c:pt>
                <c:pt idx="47">
                  <c:v>0.677071756</c:v>
                </c:pt>
                <c:pt idx="48">
                  <c:v>0.677071756</c:v>
                </c:pt>
                <c:pt idx="49">
                  <c:v>0.677071756</c:v>
                </c:pt>
                <c:pt idx="51">
                  <c:v>0.677071756</c:v>
                </c:pt>
                <c:pt idx="52">
                  <c:v>0.677071756</c:v>
                </c:pt>
                <c:pt idx="53">
                  <c:v>0.677071756</c:v>
                </c:pt>
                <c:pt idx="54">
                  <c:v>0.677071756</c:v>
                </c:pt>
                <c:pt idx="55">
                  <c:v>0.677071756</c:v>
                </c:pt>
                <c:pt idx="56">
                  <c:v>0.677071756</c:v>
                </c:pt>
                <c:pt idx="57">
                  <c:v>0.677071756</c:v>
                </c:pt>
                <c:pt idx="58">
                  <c:v>0.677071756</c:v>
                </c:pt>
                <c:pt idx="59">
                  <c:v>0.677071756</c:v>
                </c:pt>
                <c:pt idx="60">
                  <c:v>0.677071756</c:v>
                </c:pt>
                <c:pt idx="61">
                  <c:v>0.677071756</c:v>
                </c:pt>
              </c:numCache>
            </c:numRef>
          </c:val>
        </c:ser>
        <c:gapWidth val="0"/>
        <c:axId val="33862984"/>
        <c:axId val="36331401"/>
      </c:barChart>
      <c:catAx>
        <c:axId val="338629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862984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475"/>
          <c:y val="0.0445"/>
          <c:w val="0.23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9"/>
          <c:w val="0.892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1999/2000-2000/01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(2,t)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(1,2,t)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(2)</c:v>
                </c:pt>
                <c:pt idx="21">
                  <c:v>Seven Oaks N (1,2,t)</c:v>
                </c:pt>
                <c:pt idx="22">
                  <c:v>Seven Oaks W (1,2,t)</c:v>
                </c:pt>
                <c:pt idx="23">
                  <c:v>Seven Oaks E (1,2,t)</c:v>
                </c:pt>
                <c:pt idx="25">
                  <c:v>St. James - Assiniboia W (2,t)</c:v>
                </c:pt>
                <c:pt idx="26">
                  <c:v>St. James - Assiniboia E (2,t)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0.6575895753</c:v>
                </c:pt>
                <c:pt idx="1">
                  <c:v>0.6575895753</c:v>
                </c:pt>
                <c:pt idx="3">
                  <c:v>0.6575895753</c:v>
                </c:pt>
                <c:pt idx="5">
                  <c:v>0.6575895753</c:v>
                </c:pt>
                <c:pt idx="6">
                  <c:v>0.6575895753</c:v>
                </c:pt>
                <c:pt idx="8">
                  <c:v>0.6575895753</c:v>
                </c:pt>
                <c:pt idx="9">
                  <c:v>0.6575895753</c:v>
                </c:pt>
                <c:pt idx="11">
                  <c:v>0.6575895753</c:v>
                </c:pt>
                <c:pt idx="13">
                  <c:v>0.6575895753</c:v>
                </c:pt>
                <c:pt idx="14">
                  <c:v>0.6575895753</c:v>
                </c:pt>
                <c:pt idx="16">
                  <c:v>0.6575895753</c:v>
                </c:pt>
                <c:pt idx="17">
                  <c:v>0.6575895753</c:v>
                </c:pt>
                <c:pt idx="18">
                  <c:v>0.6575895753</c:v>
                </c:pt>
                <c:pt idx="19">
                  <c:v>0.6575895753</c:v>
                </c:pt>
                <c:pt idx="21">
                  <c:v>0.6575895753</c:v>
                </c:pt>
                <c:pt idx="22">
                  <c:v>0.6575895753</c:v>
                </c:pt>
                <c:pt idx="23">
                  <c:v>0.6575895753</c:v>
                </c:pt>
                <c:pt idx="25">
                  <c:v>0.6575895753</c:v>
                </c:pt>
                <c:pt idx="26">
                  <c:v>0.6575895753</c:v>
                </c:pt>
                <c:pt idx="28">
                  <c:v>0.6575895753</c:v>
                </c:pt>
                <c:pt idx="29">
                  <c:v>0.6575895753</c:v>
                </c:pt>
                <c:pt idx="31">
                  <c:v>0.6575895753</c:v>
                </c:pt>
                <c:pt idx="32">
                  <c:v>0.6575895753</c:v>
                </c:pt>
                <c:pt idx="34">
                  <c:v>0.6575895753</c:v>
                </c:pt>
                <c:pt idx="35">
                  <c:v>0.6575895753</c:v>
                </c:pt>
                <c:pt idx="37">
                  <c:v>0.6575895753</c:v>
                </c:pt>
                <c:pt idx="38">
                  <c:v>0.6575895753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(2,t)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(1,2,t)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(2)</c:v>
                </c:pt>
                <c:pt idx="21">
                  <c:v>Seven Oaks N (1,2,t)</c:v>
                </c:pt>
                <c:pt idx="22">
                  <c:v>Seven Oaks W (1,2,t)</c:v>
                </c:pt>
                <c:pt idx="23">
                  <c:v>Seven Oaks E (1,2,t)</c:v>
                </c:pt>
                <c:pt idx="25">
                  <c:v>St. James - Assiniboia W (2,t)</c:v>
                </c:pt>
                <c:pt idx="26">
                  <c:v>St. James - Assiniboia E (2,t)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0.6877473239</c:v>
                </c:pt>
                <c:pt idx="1">
                  <c:v>0.6983415751</c:v>
                </c:pt>
                <c:pt idx="3">
                  <c:v>0.6881566275</c:v>
                </c:pt>
                <c:pt idx="5">
                  <c:v>0.6890969054</c:v>
                </c:pt>
                <c:pt idx="6">
                  <c:v>0.673886923</c:v>
                </c:pt>
                <c:pt idx="8">
                  <c:v>0.696210114</c:v>
                </c:pt>
                <c:pt idx="9">
                  <c:v>0.6783920506</c:v>
                </c:pt>
                <c:pt idx="11">
                  <c:v>0.7264850429</c:v>
                </c:pt>
                <c:pt idx="13">
                  <c:v>0.665842586</c:v>
                </c:pt>
                <c:pt idx="14">
                  <c:v>0.6524548962</c:v>
                </c:pt>
                <c:pt idx="16">
                  <c:v>0.7821342126</c:v>
                </c:pt>
                <c:pt idx="17">
                  <c:v>0.7566480789</c:v>
                </c:pt>
                <c:pt idx="18">
                  <c:v>0.7665419201</c:v>
                </c:pt>
                <c:pt idx="19">
                  <c:v>0.6940385667</c:v>
                </c:pt>
                <c:pt idx="21">
                  <c:v>0.7505241896</c:v>
                </c:pt>
                <c:pt idx="22">
                  <c:v>0.7204018409</c:v>
                </c:pt>
                <c:pt idx="23">
                  <c:v>0.74019981</c:v>
                </c:pt>
                <c:pt idx="25">
                  <c:v>0.6872373834</c:v>
                </c:pt>
                <c:pt idx="26">
                  <c:v>0.6774308662</c:v>
                </c:pt>
                <c:pt idx="28">
                  <c:v>0.7263727593</c:v>
                </c:pt>
                <c:pt idx="29">
                  <c:v>0.6321596889</c:v>
                </c:pt>
                <c:pt idx="31">
                  <c:v>0.6374104775</c:v>
                </c:pt>
                <c:pt idx="32">
                  <c:v>0.6205248233</c:v>
                </c:pt>
                <c:pt idx="34">
                  <c:v>0.664684907</c:v>
                </c:pt>
                <c:pt idx="35">
                  <c:v>0.5879996126</c:v>
                </c:pt>
                <c:pt idx="37">
                  <c:v>0.6893076741</c:v>
                </c:pt>
                <c:pt idx="38">
                  <c:v>0.6575895753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(2,t)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(1,2,t)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(2)</c:v>
                </c:pt>
                <c:pt idx="21">
                  <c:v>Seven Oaks N (1,2,t)</c:v>
                </c:pt>
                <c:pt idx="22">
                  <c:v>Seven Oaks W (1,2,t)</c:v>
                </c:pt>
                <c:pt idx="23">
                  <c:v>Seven Oaks E (1,2,t)</c:v>
                </c:pt>
                <c:pt idx="25">
                  <c:v>St. James - Assiniboia W (2,t)</c:v>
                </c:pt>
                <c:pt idx="26">
                  <c:v>St. James - Assiniboia E (2,t)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0.7120931003</c:v>
                </c:pt>
                <c:pt idx="1">
                  <c:v>0.7212637234</c:v>
                </c:pt>
                <c:pt idx="3">
                  <c:v>0.7315864593</c:v>
                </c:pt>
                <c:pt idx="5">
                  <c:v>0.6752445283</c:v>
                </c:pt>
                <c:pt idx="6">
                  <c:v>0.6942830083</c:v>
                </c:pt>
                <c:pt idx="8">
                  <c:v>0.7177005628</c:v>
                </c:pt>
                <c:pt idx="9">
                  <c:v>0.7051122701</c:v>
                </c:pt>
                <c:pt idx="11">
                  <c:v>0.8017198977</c:v>
                </c:pt>
                <c:pt idx="13">
                  <c:v>0.7007505054</c:v>
                </c:pt>
                <c:pt idx="14">
                  <c:v>0.6736249317</c:v>
                </c:pt>
                <c:pt idx="16">
                  <c:v>0.7979467749</c:v>
                </c:pt>
                <c:pt idx="17">
                  <c:v>0.7885667397</c:v>
                </c:pt>
                <c:pt idx="18">
                  <c:v>0.7817479167</c:v>
                </c:pt>
                <c:pt idx="19">
                  <c:v>0.7300583142</c:v>
                </c:pt>
                <c:pt idx="21">
                  <c:v>0.8116783863</c:v>
                </c:pt>
                <c:pt idx="22">
                  <c:v>0.76680827</c:v>
                </c:pt>
                <c:pt idx="23">
                  <c:v>0.7828870931</c:v>
                </c:pt>
                <c:pt idx="25">
                  <c:v>0.7519362432</c:v>
                </c:pt>
                <c:pt idx="26">
                  <c:v>0.730468772</c:v>
                </c:pt>
                <c:pt idx="28">
                  <c:v>0.7440120072</c:v>
                </c:pt>
                <c:pt idx="29">
                  <c:v>0.6759375264</c:v>
                </c:pt>
                <c:pt idx="31">
                  <c:v>0.6982826586</c:v>
                </c:pt>
                <c:pt idx="32">
                  <c:v>0.6408047875</c:v>
                </c:pt>
                <c:pt idx="34">
                  <c:v>0.7005423537</c:v>
                </c:pt>
                <c:pt idx="35">
                  <c:v>0.6211069166</c:v>
                </c:pt>
                <c:pt idx="37">
                  <c:v>0.7196751168</c:v>
                </c:pt>
                <c:pt idx="38">
                  <c:v>0.677071756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(2,t)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(1,2,t)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 (1,2)</c:v>
                </c:pt>
                <c:pt idx="18">
                  <c:v>River East W (1,2)</c:v>
                </c:pt>
                <c:pt idx="19">
                  <c:v>River East S (2)</c:v>
                </c:pt>
                <c:pt idx="21">
                  <c:v>Seven Oaks N (1,2,t)</c:v>
                </c:pt>
                <c:pt idx="22">
                  <c:v>Seven Oaks W (1,2,t)</c:v>
                </c:pt>
                <c:pt idx="23">
                  <c:v>Seven Oaks E (1,2,t)</c:v>
                </c:pt>
                <c:pt idx="25">
                  <c:v>St. James - Assiniboia W (2,t)</c:v>
                </c:pt>
                <c:pt idx="26">
                  <c:v>St. James - Assiniboia E (2,t)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0.677071756</c:v>
                </c:pt>
                <c:pt idx="1">
                  <c:v>0.677071756</c:v>
                </c:pt>
                <c:pt idx="3">
                  <c:v>0.677071756</c:v>
                </c:pt>
                <c:pt idx="5">
                  <c:v>0.677071756</c:v>
                </c:pt>
                <c:pt idx="6">
                  <c:v>0.677071756</c:v>
                </c:pt>
                <c:pt idx="8">
                  <c:v>0.677071756</c:v>
                </c:pt>
                <c:pt idx="9">
                  <c:v>0.677071756</c:v>
                </c:pt>
                <c:pt idx="11">
                  <c:v>0.677071756</c:v>
                </c:pt>
                <c:pt idx="13">
                  <c:v>0.677071756</c:v>
                </c:pt>
                <c:pt idx="14">
                  <c:v>0.677071756</c:v>
                </c:pt>
                <c:pt idx="16">
                  <c:v>0.677071756</c:v>
                </c:pt>
                <c:pt idx="17">
                  <c:v>0.677071756</c:v>
                </c:pt>
                <c:pt idx="18">
                  <c:v>0.677071756</c:v>
                </c:pt>
                <c:pt idx="19">
                  <c:v>0.677071756</c:v>
                </c:pt>
                <c:pt idx="21">
                  <c:v>0.677071756</c:v>
                </c:pt>
                <c:pt idx="22">
                  <c:v>0.677071756</c:v>
                </c:pt>
                <c:pt idx="23">
                  <c:v>0.677071756</c:v>
                </c:pt>
                <c:pt idx="25">
                  <c:v>0.677071756</c:v>
                </c:pt>
                <c:pt idx="26">
                  <c:v>0.677071756</c:v>
                </c:pt>
                <c:pt idx="28">
                  <c:v>0.677071756</c:v>
                </c:pt>
                <c:pt idx="29">
                  <c:v>0.677071756</c:v>
                </c:pt>
                <c:pt idx="31">
                  <c:v>0.677071756</c:v>
                </c:pt>
                <c:pt idx="32">
                  <c:v>0.677071756</c:v>
                </c:pt>
                <c:pt idx="34">
                  <c:v>0.677071756</c:v>
                </c:pt>
                <c:pt idx="35">
                  <c:v>0.677071756</c:v>
                </c:pt>
                <c:pt idx="37">
                  <c:v>0.677071756</c:v>
                </c:pt>
                <c:pt idx="38">
                  <c:v>0.677071756</c:v>
                </c:pt>
              </c:numCache>
            </c:numRef>
          </c:val>
        </c:ser>
        <c:gapWidth val="0"/>
        <c:axId val="58547154"/>
        <c:axId val="57162339"/>
      </c:barChart>
      <c:catAx>
        <c:axId val="585471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out"/>
        <c:tickLblPos val="nextTo"/>
        <c:spPr>
          <a:ln w="3175">
            <a:noFill/>
          </a:ln>
        </c:spPr>
        <c:crossAx val="58547154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675"/>
          <c:y val="0.16225"/>
          <c:w val="0.289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6975"/>
          <c:w val="0.824"/>
          <c:h val="0.8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1999/2000-2000/01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(2,t)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(1,2,t)</c:v>
                </c:pt>
                <c:pt idx="5">
                  <c:v>River Heights</c:v>
                </c:pt>
                <c:pt idx="6">
                  <c:v>River East (1,2)</c:v>
                </c:pt>
                <c:pt idx="7">
                  <c:v>Seven Oaks (1,2,t)</c:v>
                </c:pt>
                <c:pt idx="8">
                  <c:v>St. James - Assiniboia (2,t)</c:v>
                </c:pt>
                <c:pt idx="9">
                  <c:v>Inkster</c:v>
                </c:pt>
                <c:pt idx="10">
                  <c:v>Downtown (t)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0.6575895753</c:v>
                </c:pt>
                <c:pt idx="1">
                  <c:v>0.6575895753</c:v>
                </c:pt>
                <c:pt idx="2">
                  <c:v>0.6575895753</c:v>
                </c:pt>
                <c:pt idx="3">
                  <c:v>0.6575895753</c:v>
                </c:pt>
                <c:pt idx="4">
                  <c:v>0.6575895753</c:v>
                </c:pt>
                <c:pt idx="5">
                  <c:v>0.6575895753</c:v>
                </c:pt>
                <c:pt idx="6">
                  <c:v>0.6575895753</c:v>
                </c:pt>
                <c:pt idx="7">
                  <c:v>0.6575895753</c:v>
                </c:pt>
                <c:pt idx="8">
                  <c:v>0.6575895753</c:v>
                </c:pt>
                <c:pt idx="9">
                  <c:v>0.6575895753</c:v>
                </c:pt>
                <c:pt idx="10">
                  <c:v>0.6575895753</c:v>
                </c:pt>
                <c:pt idx="11">
                  <c:v>0.6575895753</c:v>
                </c:pt>
                <c:pt idx="13">
                  <c:v>0.6575895753</c:v>
                </c:pt>
                <c:pt idx="14">
                  <c:v>0.6575895753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(2,t)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(1,2,t)</c:v>
                </c:pt>
                <c:pt idx="5">
                  <c:v>River Heights</c:v>
                </c:pt>
                <c:pt idx="6">
                  <c:v>River East (1,2)</c:v>
                </c:pt>
                <c:pt idx="7">
                  <c:v>Seven Oaks (1,2,t)</c:v>
                </c:pt>
                <c:pt idx="8">
                  <c:v>St. James - Assiniboia (2,t)</c:v>
                </c:pt>
                <c:pt idx="9">
                  <c:v>Inkster</c:v>
                </c:pt>
                <c:pt idx="10">
                  <c:v>Downtown (t)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0.6925642994</c:v>
                </c:pt>
                <c:pt idx="1">
                  <c:v>0.6876782232</c:v>
                </c:pt>
                <c:pt idx="2">
                  <c:v>0.6837759171</c:v>
                </c:pt>
                <c:pt idx="3">
                  <c:v>0.6868852768</c:v>
                </c:pt>
                <c:pt idx="4">
                  <c:v>0.7252007156</c:v>
                </c:pt>
                <c:pt idx="5">
                  <c:v>0.6616756588</c:v>
                </c:pt>
                <c:pt idx="6">
                  <c:v>0.7463253703</c:v>
                </c:pt>
                <c:pt idx="7">
                  <c:v>0.7328917409</c:v>
                </c:pt>
                <c:pt idx="8">
                  <c:v>0.684747969</c:v>
                </c:pt>
                <c:pt idx="9">
                  <c:v>0.6812271169</c:v>
                </c:pt>
                <c:pt idx="10">
                  <c:v>0.6293235624</c:v>
                </c:pt>
                <c:pt idx="11">
                  <c:v>0.6396230233</c:v>
                </c:pt>
                <c:pt idx="13">
                  <c:v>0.6893076741</c:v>
                </c:pt>
                <c:pt idx="14">
                  <c:v>0.6575895753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(2,t)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(1,2,t)</c:v>
                </c:pt>
                <c:pt idx="5">
                  <c:v>River Heights</c:v>
                </c:pt>
                <c:pt idx="6">
                  <c:v>River East (1,2)</c:v>
                </c:pt>
                <c:pt idx="7">
                  <c:v>Seven Oaks (1,2,t)</c:v>
                </c:pt>
                <c:pt idx="8">
                  <c:v>St. James - Assiniboia (2,t)</c:v>
                </c:pt>
                <c:pt idx="9">
                  <c:v>Inkster</c:v>
                </c:pt>
                <c:pt idx="10">
                  <c:v>Downtown (t)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0.715663585</c:v>
                </c:pt>
                <c:pt idx="1">
                  <c:v>0.7313443962</c:v>
                </c:pt>
                <c:pt idx="2">
                  <c:v>0.6804145473</c:v>
                </c:pt>
                <c:pt idx="3">
                  <c:v>0.7104309729</c:v>
                </c:pt>
                <c:pt idx="4">
                  <c:v>0.7997226022</c:v>
                </c:pt>
                <c:pt idx="5">
                  <c:v>0.6906025482</c:v>
                </c:pt>
                <c:pt idx="6">
                  <c:v>0.7698679516</c:v>
                </c:pt>
                <c:pt idx="7">
                  <c:v>0.7767602258</c:v>
                </c:pt>
                <c:pt idx="8">
                  <c:v>0.743463742</c:v>
                </c:pt>
                <c:pt idx="9">
                  <c:v>0.7100985978</c:v>
                </c:pt>
                <c:pt idx="10">
                  <c:v>0.6682584984</c:v>
                </c:pt>
                <c:pt idx="11">
                  <c:v>0.6707719367</c:v>
                </c:pt>
                <c:pt idx="13">
                  <c:v>0.7196751168</c:v>
                </c:pt>
                <c:pt idx="14">
                  <c:v>0.677071756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 (2,t)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(1,2,t)</c:v>
                </c:pt>
                <c:pt idx="5">
                  <c:v>River Heights</c:v>
                </c:pt>
                <c:pt idx="6">
                  <c:v>River East (1,2)</c:v>
                </c:pt>
                <c:pt idx="7">
                  <c:v>Seven Oaks (1,2,t)</c:v>
                </c:pt>
                <c:pt idx="8">
                  <c:v>St. James - Assiniboia (2,t)</c:v>
                </c:pt>
                <c:pt idx="9">
                  <c:v>Inkster</c:v>
                </c:pt>
                <c:pt idx="10">
                  <c:v>Downtown (t)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0.677071756</c:v>
                </c:pt>
                <c:pt idx="1">
                  <c:v>0.677071756</c:v>
                </c:pt>
                <c:pt idx="2">
                  <c:v>0.677071756</c:v>
                </c:pt>
                <c:pt idx="3">
                  <c:v>0.677071756</c:v>
                </c:pt>
                <c:pt idx="4">
                  <c:v>0.677071756</c:v>
                </c:pt>
                <c:pt idx="5">
                  <c:v>0.677071756</c:v>
                </c:pt>
                <c:pt idx="6">
                  <c:v>0.677071756</c:v>
                </c:pt>
                <c:pt idx="7">
                  <c:v>0.677071756</c:v>
                </c:pt>
                <c:pt idx="8">
                  <c:v>0.677071756</c:v>
                </c:pt>
                <c:pt idx="9">
                  <c:v>0.677071756</c:v>
                </c:pt>
                <c:pt idx="10">
                  <c:v>0.677071756</c:v>
                </c:pt>
                <c:pt idx="11">
                  <c:v>0.677071756</c:v>
                </c:pt>
                <c:pt idx="13">
                  <c:v>0.677071756</c:v>
                </c:pt>
                <c:pt idx="14">
                  <c:v>0.677071756</c:v>
                </c:pt>
              </c:numCache>
            </c:numRef>
          </c:val>
        </c:ser>
        <c:gapWidth val="0"/>
        <c:axId val="44699004"/>
        <c:axId val="66746717"/>
      </c:barChart>
      <c:catAx>
        <c:axId val="446990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crossAx val="44699004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975"/>
          <c:y val="0.08875"/>
          <c:w val="0.3187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025"/>
          <c:w val="0.9175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1999/2000-2000/01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0.6575895753</c:v>
                </c:pt>
                <c:pt idx="1">
                  <c:v>0.6575895753</c:v>
                </c:pt>
                <c:pt idx="2">
                  <c:v>0.6575895753</c:v>
                </c:pt>
                <c:pt idx="3">
                  <c:v>0.6575895753</c:v>
                </c:pt>
                <c:pt idx="4">
                  <c:v>0.6575895753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0.6096147363</c:v>
                </c:pt>
                <c:pt idx="1">
                  <c:v>0.6451078379</c:v>
                </c:pt>
                <c:pt idx="2">
                  <c:v>0.5849476399</c:v>
                </c:pt>
                <c:pt idx="3">
                  <c:v>0.6893076741</c:v>
                </c:pt>
                <c:pt idx="4">
                  <c:v>0.6575895753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0.6134623764</c:v>
                </c:pt>
                <c:pt idx="1">
                  <c:v>0.6571210653</c:v>
                </c:pt>
                <c:pt idx="2">
                  <c:v>0.5661273342</c:v>
                </c:pt>
                <c:pt idx="3">
                  <c:v>0.7196751168</c:v>
                </c:pt>
                <c:pt idx="4">
                  <c:v>0.677071756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0.677071756</c:v>
                </c:pt>
                <c:pt idx="1">
                  <c:v>0.677071756</c:v>
                </c:pt>
                <c:pt idx="2">
                  <c:v>0.677071756</c:v>
                </c:pt>
                <c:pt idx="3">
                  <c:v>0.677071756</c:v>
                </c:pt>
                <c:pt idx="4">
                  <c:v>0.677071756</c:v>
                </c:pt>
              </c:numCache>
            </c:numRef>
          </c:val>
        </c:ser>
        <c:axId val="63849542"/>
        <c:axId val="37774967"/>
      </c:barChart>
      <c:catAx>
        <c:axId val="638495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  <c:max val="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out"/>
        <c:tickLblPos val="nextTo"/>
        <c:spPr>
          <a:ln w="12700">
            <a:solidFill>
              <a:srgbClr val="000000"/>
            </a:solidFill>
          </a:ln>
        </c:spPr>
        <c:crossAx val="63849542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125"/>
          <c:y val="0.1585"/>
          <c:w val="0.30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6.5.6: Continuity of Care Rates by Income Quintile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at least 50% of visits to the same physician</a:t>
            </a:r>
          </a:p>
        </c:rich>
      </c:tx>
      <c:layout>
        <c:manualLayout>
          <c:xMode val="factor"/>
          <c:yMode val="factor"/>
          <c:x val="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5"/>
          <c:w val="0.98325"/>
          <c:h val="0.7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0.7030257964</c:v>
                </c:pt>
                <c:pt idx="2">
                  <c:v>0.541906697</c:v>
                </c:pt>
                <c:pt idx="3">
                  <c:v>0.6331154966</c:v>
                </c:pt>
                <c:pt idx="4">
                  <c:v>0.6350181473</c:v>
                </c:pt>
                <c:pt idx="5">
                  <c:v>0.6168454566</c:v>
                </c:pt>
                <c:pt idx="6">
                  <c:v>0.6871012275</c:v>
                </c:pt>
                <c:pt idx="8">
                  <c:v>0.6593713503</c:v>
                </c:pt>
                <c:pt idx="9">
                  <c:v>0.7107221422</c:v>
                </c:pt>
                <c:pt idx="10">
                  <c:v>0.7148394408</c:v>
                </c:pt>
                <c:pt idx="11">
                  <c:v>0.7434799787</c:v>
                </c:pt>
                <c:pt idx="12">
                  <c:v>0.7306644539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1999/2000-2000/01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0.6671283429</c:v>
                </c:pt>
                <c:pt idx="2">
                  <c:v>0.5475759515</c:v>
                </c:pt>
                <c:pt idx="3">
                  <c:v>0.6228373638</c:v>
                </c:pt>
                <c:pt idx="4">
                  <c:v>0.629575735</c:v>
                </c:pt>
                <c:pt idx="5">
                  <c:v>0.6315342387</c:v>
                </c:pt>
                <c:pt idx="6">
                  <c:v>0.6667905978</c:v>
                </c:pt>
                <c:pt idx="8">
                  <c:v>0.6281650671</c:v>
                </c:pt>
                <c:pt idx="9">
                  <c:v>0.6738673218</c:v>
                </c:pt>
                <c:pt idx="10">
                  <c:v>0.6860361262</c:v>
                </c:pt>
                <c:pt idx="11">
                  <c:v>0.7149853279</c:v>
                </c:pt>
                <c:pt idx="12">
                  <c:v>0.7068140857</c:v>
                </c:pt>
              </c:numCache>
            </c:numRef>
          </c:val>
        </c:ser>
        <c:gapWidth val="200"/>
        <c:axId val="4430384"/>
        <c:axId val="39873457"/>
      </c:barChart>
      <c:catAx>
        <c:axId val="44303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873457"/>
        <c:crosses val="autoZero"/>
        <c:auto val="0"/>
        <c:lblOffset val="100"/>
        <c:tickLblSkip val="1"/>
        <c:noMultiLvlLbl val="0"/>
      </c:catAx>
      <c:valAx>
        <c:axId val="3987345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3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176"/>
          <c:w val="0.188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0.8825</cdr:y>
    </cdr:from>
    <cdr:to>
      <cdr:x>0.8925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800100" y="4000500"/>
          <a:ext cx="4295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0.63325</cdr:x>
      <cdr:y>0.9665</cdr:y>
    </cdr:from>
    <cdr:to>
      <cdr:x>0.9965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609975" y="4391025"/>
          <a:ext cx="2076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0.99625</cdr:x>
      <cdr:y>0.08175</cdr:y>
    </cdr:to>
    <cdr:sp>
      <cdr:nvSpPr>
        <cdr:cNvPr id="3" name="Text Box 7"/>
        <cdr:cNvSpPr txBox="1">
          <a:spLocks noChangeArrowheads="1"/>
        </cdr:cNvSpPr>
      </cdr:nvSpPr>
      <cdr:spPr>
        <a:xfrm>
          <a:off x="19050" y="0"/>
          <a:ext cx="5667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6.5.1: Continuity of Care Rates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at least 50% of visits to the same physician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0.96125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143375"/>
          <a:ext cx="2333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0.86975</cdr:y>
    </cdr:from>
    <cdr:to>
      <cdr:x>0.97075</cdr:x>
      <cdr:y>0.971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29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</cdr:x>
      <cdr:y>0.98025</cdr:y>
    </cdr:from>
    <cdr:to>
      <cdr:x>0.98975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48200" y="9534525"/>
          <a:ext cx="2543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0.98275</cdr:y>
    </cdr:from>
    <cdr:to>
      <cdr:x>0.989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600450" y="8058150"/>
          <a:ext cx="2047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1</cdr:x>
      <cdr:y>0.0325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5705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6.5.3: Continuity of Care Rates 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at least 50% of visits to the same physician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0.892</cdr:y>
    </cdr:from>
    <cdr:to>
      <cdr:x>0.88825</cdr:x>
      <cdr:y>0.98975</cdr:y>
    </cdr:to>
    <cdr:sp>
      <cdr:nvSpPr>
        <cdr:cNvPr id="1" name="Text Box 6"/>
        <cdr:cNvSpPr txBox="1">
          <a:spLocks noChangeArrowheads="1"/>
        </cdr:cNvSpPr>
      </cdr:nvSpPr>
      <cdr:spPr>
        <a:xfrm>
          <a:off x="1352550" y="4867275"/>
          <a:ext cx="37147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0.6405</cdr:x>
      <cdr:y>0.971</cdr:y>
    </cdr:from>
    <cdr:to>
      <cdr:x>0.98275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657600" y="5295900"/>
          <a:ext cx="19526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0.00325</cdr:x>
      <cdr:y>0</cdr:y>
    </cdr:from>
    <cdr:to>
      <cdr:x>1</cdr:x>
      <cdr:y>0.0675</cdr:y>
    </cdr:to>
    <cdr:sp>
      <cdr:nvSpPr>
        <cdr:cNvPr id="3" name="Text Box 8"/>
        <cdr:cNvSpPr txBox="1">
          <a:spLocks noChangeArrowheads="1"/>
        </cdr:cNvSpPr>
      </cdr:nvSpPr>
      <cdr:spPr>
        <a:xfrm>
          <a:off x="9525" y="0"/>
          <a:ext cx="5695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6.5.4: Continuity of Care Rates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at least 50% of visits to the same physician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0.60375</cdr:x>
      <cdr:y>0.96625</cdr:y>
    </cdr:from>
    <cdr:to>
      <cdr:x>0.994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48050" y="4381500"/>
          <a:ext cx="2228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0.002</cdr:x>
      <cdr:y>0.0065</cdr:y>
    </cdr:from>
    <cdr:to>
      <cdr:x>0.9945</cdr:x>
      <cdr:y>0.0925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28575"/>
          <a:ext cx="5676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6.5.5: Continuity of Care Rates 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at least 50% of visits to the same physician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7" customWidth="1"/>
    <col min="2" max="5" width="8.00390625" style="27" customWidth="1"/>
    <col min="6" max="6" width="2.7109375" style="27" customWidth="1"/>
    <col min="7" max="7" width="18.140625" style="27" customWidth="1"/>
    <col min="8" max="11" width="8.00390625" style="27" customWidth="1"/>
    <col min="12" max="12" width="2.7109375" style="27" customWidth="1"/>
    <col min="13" max="13" width="15.28125" style="27" bestFit="1" customWidth="1"/>
    <col min="14" max="16384" width="9.140625" style="27" customWidth="1"/>
  </cols>
  <sheetData>
    <row r="1" spans="1:5" ht="15.75" thickBot="1">
      <c r="A1" s="15" t="s">
        <v>351</v>
      </c>
      <c r="B1" s="15"/>
      <c r="C1" s="15"/>
      <c r="D1" s="15"/>
      <c r="E1" s="15"/>
    </row>
    <row r="2" spans="1:15" ht="12.75">
      <c r="A2" s="108" t="s">
        <v>345</v>
      </c>
      <c r="B2" s="80" t="s">
        <v>134</v>
      </c>
      <c r="C2" s="81" t="s">
        <v>347</v>
      </c>
      <c r="D2" s="82" t="s">
        <v>134</v>
      </c>
      <c r="E2" s="23" t="s">
        <v>347</v>
      </c>
      <c r="G2" s="108" t="s">
        <v>346</v>
      </c>
      <c r="H2" s="80" t="s">
        <v>134</v>
      </c>
      <c r="I2" s="81" t="s">
        <v>347</v>
      </c>
      <c r="J2" s="82" t="s">
        <v>134</v>
      </c>
      <c r="K2" s="23" t="s">
        <v>347</v>
      </c>
      <c r="M2" s="116" t="s">
        <v>340</v>
      </c>
      <c r="N2" s="117" t="s">
        <v>348</v>
      </c>
      <c r="O2" s="118"/>
    </row>
    <row r="3" spans="1:15" ht="12.75">
      <c r="A3" s="109"/>
      <c r="B3" s="16" t="s">
        <v>135</v>
      </c>
      <c r="C3" s="17" t="s">
        <v>276</v>
      </c>
      <c r="D3" s="18" t="s">
        <v>135</v>
      </c>
      <c r="E3" s="36" t="s">
        <v>276</v>
      </c>
      <c r="G3" s="109"/>
      <c r="H3" s="16" t="s">
        <v>135</v>
      </c>
      <c r="I3" s="17" t="s">
        <v>276</v>
      </c>
      <c r="J3" s="18" t="s">
        <v>135</v>
      </c>
      <c r="K3" s="36" t="s">
        <v>276</v>
      </c>
      <c r="M3" s="109"/>
      <c r="N3" s="119"/>
      <c r="O3" s="120"/>
    </row>
    <row r="4" spans="1:15" ht="12.75">
      <c r="A4" s="109"/>
      <c r="B4" s="19" t="s">
        <v>136</v>
      </c>
      <c r="C4" s="20" t="s">
        <v>277</v>
      </c>
      <c r="D4" s="21" t="s">
        <v>136</v>
      </c>
      <c r="E4" s="37" t="s">
        <v>277</v>
      </c>
      <c r="G4" s="109"/>
      <c r="H4" s="19" t="s">
        <v>136</v>
      </c>
      <c r="I4" s="20" t="s">
        <v>277</v>
      </c>
      <c r="J4" s="21" t="s">
        <v>136</v>
      </c>
      <c r="K4" s="37" t="s">
        <v>277</v>
      </c>
      <c r="M4" s="109"/>
      <c r="N4" s="121"/>
      <c r="O4" s="122"/>
    </row>
    <row r="5" spans="1:15" ht="23.25" thickBot="1">
      <c r="A5" s="110"/>
      <c r="B5" s="112" t="s">
        <v>275</v>
      </c>
      <c r="C5" s="113"/>
      <c r="D5" s="114" t="s">
        <v>273</v>
      </c>
      <c r="E5" s="115"/>
      <c r="G5" s="110"/>
      <c r="H5" s="112" t="s">
        <v>275</v>
      </c>
      <c r="I5" s="113"/>
      <c r="J5" s="114" t="s">
        <v>273</v>
      </c>
      <c r="K5" s="115"/>
      <c r="M5" s="110"/>
      <c r="N5" s="70" t="str">
        <f>'ordered inc data'!$B$3</f>
        <v>1999/2000-2000/01</v>
      </c>
      <c r="O5" s="71" t="str">
        <f>'ordered inc data'!$C$3</f>
        <v>2004/05-2005/06</v>
      </c>
    </row>
    <row r="6" spans="1:15" ht="12.75">
      <c r="A6" s="28" t="s">
        <v>137</v>
      </c>
      <c r="B6" s="85">
        <f>'orig. data'!B4/2</f>
        <v>12086.5</v>
      </c>
      <c r="C6" s="93">
        <f>'orig. data'!H4*100</f>
        <v>62.190949090000004</v>
      </c>
      <c r="D6" s="86">
        <f>'orig. data'!P4/2</f>
        <v>12927</v>
      </c>
      <c r="E6" s="94">
        <f>'orig. data'!V4*100</f>
        <v>61.56887026</v>
      </c>
      <c r="G6" s="29" t="s">
        <v>151</v>
      </c>
      <c r="H6" s="85">
        <f>'orig. data'!B20/2</f>
        <v>15432</v>
      </c>
      <c r="I6" s="93">
        <f>'orig. data'!H20*100</f>
        <v>68.61716317999999</v>
      </c>
      <c r="J6" s="86">
        <f>'orig. data'!P20/2</f>
        <v>17200</v>
      </c>
      <c r="K6" s="94">
        <f>'orig. data'!V20*100</f>
        <v>72.4485068</v>
      </c>
      <c r="M6" s="72" t="s">
        <v>288</v>
      </c>
      <c r="N6" s="100">
        <f>'ordered inc data'!$B$4*100</f>
        <v>66.71283429</v>
      </c>
      <c r="O6" s="101">
        <f>'ordered inc data'!$C$4*100</f>
        <v>70.30257963999999</v>
      </c>
    </row>
    <row r="7" spans="1:15" ht="12.75">
      <c r="A7" s="30" t="s">
        <v>138</v>
      </c>
      <c r="B7" s="87">
        <f>'orig. data'!B5/2</f>
        <v>20975</v>
      </c>
      <c r="C7" s="93">
        <f>'orig. data'!H5*100</f>
        <v>60.66083436</v>
      </c>
      <c r="D7" s="86">
        <f>'orig. data'!P5/2</f>
        <v>21224.5</v>
      </c>
      <c r="E7" s="94">
        <f>'orig. data'!V5*100</f>
        <v>60.755997019999995</v>
      </c>
      <c r="G7" s="31" t="s">
        <v>152</v>
      </c>
      <c r="H7" s="87">
        <f>'orig. data'!B21/2</f>
        <v>9348</v>
      </c>
      <c r="I7" s="93">
        <f>'orig. data'!H21*100</f>
        <v>69.10623198</v>
      </c>
      <c r="J7" s="86">
        <f>'orig. data'!P21/2</f>
        <v>10174.5</v>
      </c>
      <c r="K7" s="94">
        <f>'orig. data'!V21*100</f>
        <v>74.71635762999999</v>
      </c>
      <c r="M7" s="72" t="s">
        <v>289</v>
      </c>
      <c r="N7" s="102">
        <f>'ordered inc data'!$B$6*100</f>
        <v>54.75759515000001</v>
      </c>
      <c r="O7" s="103">
        <f>'ordered inc data'!$C$6*100</f>
        <v>54.19066970000001</v>
      </c>
    </row>
    <row r="8" spans="1:15" ht="12.75">
      <c r="A8" s="30" t="s">
        <v>139</v>
      </c>
      <c r="B8" s="87">
        <f>'orig. data'!B6/2</f>
        <v>16526</v>
      </c>
      <c r="C8" s="93">
        <f>'orig. data'!H6*100</f>
        <v>60.86027841</v>
      </c>
      <c r="D8" s="86">
        <f>'orig. data'!P6/2</f>
        <v>16320.5</v>
      </c>
      <c r="E8" s="94">
        <f>'orig. data'!V6*100</f>
        <v>63.91298389</v>
      </c>
      <c r="G8" s="31" t="s">
        <v>156</v>
      </c>
      <c r="H8" s="87">
        <f>'orig. data'!B22/2</f>
        <v>12348.5</v>
      </c>
      <c r="I8" s="93">
        <f>'orig. data'!H22*100</f>
        <v>68.7613108</v>
      </c>
      <c r="J8" s="86">
        <f>'orig. data'!P22/2</f>
        <v>13179.5</v>
      </c>
      <c r="K8" s="94">
        <f>'orig. data'!V22*100</f>
        <v>69.04057204</v>
      </c>
      <c r="M8" s="72" t="s">
        <v>290</v>
      </c>
      <c r="N8" s="102">
        <f>'ordered inc data'!$B$7*100</f>
        <v>62.28373638</v>
      </c>
      <c r="O8" s="103">
        <f>'ordered inc data'!$C$7*100</f>
        <v>63.31154966</v>
      </c>
    </row>
    <row r="9" spans="1:15" ht="12.75">
      <c r="A9" s="30" t="s">
        <v>107</v>
      </c>
      <c r="B9" s="87">
        <f>'orig. data'!B7/2</f>
        <v>10720</v>
      </c>
      <c r="C9" s="93">
        <f>'orig. data'!H7*100</f>
        <v>58.04006497</v>
      </c>
      <c r="D9" s="86">
        <f>'orig. data'!P7/2</f>
        <v>11422</v>
      </c>
      <c r="E9" s="94">
        <f>'orig. data'!V7*100</f>
        <v>58.604412520000004</v>
      </c>
      <c r="G9" s="31" t="s">
        <v>154</v>
      </c>
      <c r="H9" s="87">
        <f>'orig. data'!B23/2</f>
        <v>16024</v>
      </c>
      <c r="I9" s="93">
        <f>'orig. data'!H23*100</f>
        <v>68.61057589</v>
      </c>
      <c r="J9" s="86">
        <f>'orig. data'!P23/2</f>
        <v>17055.5</v>
      </c>
      <c r="K9" s="94">
        <f>'orig. data'!V23*100</f>
        <v>72.50100959</v>
      </c>
      <c r="M9" s="72" t="s">
        <v>291</v>
      </c>
      <c r="N9" s="102">
        <f>'ordered inc data'!$B$8*100</f>
        <v>62.957573499999995</v>
      </c>
      <c r="O9" s="103">
        <f>'ordered inc data'!$C$8*100</f>
        <v>63.50181472999999</v>
      </c>
    </row>
    <row r="10" spans="1:15" ht="12.75">
      <c r="A10" s="30" t="s">
        <v>147</v>
      </c>
      <c r="B10" s="87">
        <f>'orig. data'!B8/2</f>
        <v>168364</v>
      </c>
      <c r="C10" s="93">
        <f>'orig. data'!H8*100</f>
        <v>68.88095652</v>
      </c>
      <c r="D10" s="86">
        <f>'orig. data'!P8/2</f>
        <v>180673</v>
      </c>
      <c r="E10" s="94">
        <f>'orig. data'!V8*100</f>
        <v>73.31793981</v>
      </c>
      <c r="G10" s="31" t="s">
        <v>157</v>
      </c>
      <c r="H10" s="87">
        <f>'orig. data'!B24/2</f>
        <v>8972.5</v>
      </c>
      <c r="I10" s="93">
        <f>'orig. data'!H24*100</f>
        <v>71.42572839</v>
      </c>
      <c r="J10" s="86">
        <f>'orig. data'!P24/2</f>
        <v>10018</v>
      </c>
      <c r="K10" s="94">
        <f>'orig. data'!V24*100</f>
        <v>80.61803404</v>
      </c>
      <c r="M10" s="72" t="s">
        <v>292</v>
      </c>
      <c r="N10" s="102">
        <f>'ordered inc data'!$B$9*100</f>
        <v>63.153423870000005</v>
      </c>
      <c r="O10" s="103">
        <f>'ordered inc data'!$C$9*100</f>
        <v>61.68454566</v>
      </c>
    </row>
    <row r="11" spans="1:15" ht="12.75">
      <c r="A11" s="30" t="s">
        <v>141</v>
      </c>
      <c r="B11" s="87">
        <f>'orig. data'!B9/2</f>
        <v>17318.5</v>
      </c>
      <c r="C11" s="93">
        <f>'orig. data'!H9*100</f>
        <v>64.26159555</v>
      </c>
      <c r="D11" s="86">
        <f>'orig. data'!P9/2</f>
        <v>18397</v>
      </c>
      <c r="E11" s="94">
        <f>'orig. data'!V9*100</f>
        <v>68.31541618</v>
      </c>
      <c r="G11" s="31" t="s">
        <v>153</v>
      </c>
      <c r="H11" s="87">
        <f>'orig. data'!B25/2</f>
        <v>14297</v>
      </c>
      <c r="I11" s="93">
        <f>'orig. data'!H25*100</f>
        <v>67.12521715000001</v>
      </c>
      <c r="J11" s="86">
        <f>'orig. data'!P25/2</f>
        <v>14825</v>
      </c>
      <c r="K11" s="94">
        <f>'orig. data'!V25*100</f>
        <v>70.98056113999999</v>
      </c>
      <c r="M11" s="72" t="s">
        <v>293</v>
      </c>
      <c r="N11" s="102">
        <f>'ordered inc data'!$B$10*100</f>
        <v>66.67905978</v>
      </c>
      <c r="O11" s="103">
        <f>'ordered inc data'!$C$10*100</f>
        <v>68.71012275</v>
      </c>
    </row>
    <row r="12" spans="1:15" ht="12.75">
      <c r="A12" s="30" t="s">
        <v>142</v>
      </c>
      <c r="B12" s="87">
        <f>'orig. data'!B10/2</f>
        <v>9615.5</v>
      </c>
      <c r="C12" s="93">
        <f>'orig. data'!H10*100</f>
        <v>68.07192666</v>
      </c>
      <c r="D12" s="86">
        <f>'orig. data'!P10/2</f>
        <v>10121</v>
      </c>
      <c r="E12" s="94">
        <f>'orig. data'!V10*100</f>
        <v>70.79107504999999</v>
      </c>
      <c r="G12" s="31" t="s">
        <v>155</v>
      </c>
      <c r="H12" s="87">
        <f>'orig. data'!B26/2</f>
        <v>25360</v>
      </c>
      <c r="I12" s="93">
        <f>'orig. data'!H26*100</f>
        <v>75.16189742</v>
      </c>
      <c r="J12" s="86">
        <f>'orig. data'!P26/2</f>
        <v>27122.5</v>
      </c>
      <c r="K12" s="94">
        <f>'orig. data'!V26*100</f>
        <v>78.65241851</v>
      </c>
      <c r="M12" s="72" t="s">
        <v>294</v>
      </c>
      <c r="N12" s="102">
        <f>'ordered inc data'!$B$12*100</f>
        <v>62.81650671</v>
      </c>
      <c r="O12" s="103">
        <f>'ordered inc data'!$C$12*100</f>
        <v>65.93713503000001</v>
      </c>
    </row>
    <row r="13" spans="1:15" ht="12.75">
      <c r="A13" s="30" t="s">
        <v>140</v>
      </c>
      <c r="B13" s="87">
        <f>'orig. data'!B11/2</f>
        <v>11090</v>
      </c>
      <c r="C13" s="93">
        <f>'orig. data'!H11*100</f>
        <v>63.96539293</v>
      </c>
      <c r="D13" s="86">
        <f>'orig. data'!P11/2</f>
        <v>10442</v>
      </c>
      <c r="E13" s="94">
        <f>'orig. data'!V11*100</f>
        <v>63.39434781</v>
      </c>
      <c r="G13" s="31" t="s">
        <v>158</v>
      </c>
      <c r="H13" s="87">
        <f>'orig. data'!B27/2</f>
        <v>16151.5</v>
      </c>
      <c r="I13" s="93">
        <f>'orig. data'!H27*100</f>
        <v>73.77135288</v>
      </c>
      <c r="J13" s="86">
        <f>'orig. data'!P27/2</f>
        <v>17565.5</v>
      </c>
      <c r="K13" s="94">
        <f>'orig. data'!V27*100</f>
        <v>79.23630376</v>
      </c>
      <c r="M13" s="72" t="s">
        <v>295</v>
      </c>
      <c r="N13" s="102">
        <f>'ordered inc data'!$B$13*100</f>
        <v>67.38673218</v>
      </c>
      <c r="O13" s="103">
        <f>'ordered inc data'!$C$13*100</f>
        <v>71.07221421999999</v>
      </c>
    </row>
    <row r="14" spans="1:15" ht="12.75">
      <c r="A14" s="30" t="s">
        <v>143</v>
      </c>
      <c r="B14" s="87">
        <f>'orig. data'!B12/2</f>
        <v>359</v>
      </c>
      <c r="C14" s="93">
        <f>'orig. data'!H12*100</f>
        <v>90.77117573</v>
      </c>
      <c r="D14" s="86">
        <f>'orig. data'!P12/2</f>
        <v>166</v>
      </c>
      <c r="E14" s="94">
        <f>'orig. data'!V12*100</f>
        <v>80.19323671000001</v>
      </c>
      <c r="G14" s="31" t="s">
        <v>159</v>
      </c>
      <c r="H14" s="87">
        <f>'orig. data'!B28/2</f>
        <v>16007.5</v>
      </c>
      <c r="I14" s="93">
        <f>'orig. data'!H28*100</f>
        <v>69.3550833</v>
      </c>
      <c r="J14" s="86">
        <f>'orig. data'!P28/2</f>
        <v>16852.5</v>
      </c>
      <c r="K14" s="94">
        <f>'orig. data'!V28*100</f>
        <v>76.24703088</v>
      </c>
      <c r="M14" s="72" t="s">
        <v>296</v>
      </c>
      <c r="N14" s="102">
        <f>'ordered inc data'!$B$14*100</f>
        <v>68.60361261999999</v>
      </c>
      <c r="O14" s="103">
        <f>'ordered inc data'!$C$14*100</f>
        <v>71.48394408</v>
      </c>
    </row>
    <row r="15" spans="1:15" ht="12.75">
      <c r="A15" s="30" t="s">
        <v>144</v>
      </c>
      <c r="B15" s="87">
        <f>'orig. data'!B13/2</f>
        <v>6087.5</v>
      </c>
      <c r="C15" s="93">
        <f>'orig. data'!H13*100</f>
        <v>69.17220612</v>
      </c>
      <c r="D15" s="86">
        <f>'orig. data'!P13/2</f>
        <v>5571</v>
      </c>
      <c r="E15" s="94">
        <f>'orig. data'!V13*100</f>
        <v>66.81057744</v>
      </c>
      <c r="G15" s="31" t="s">
        <v>160</v>
      </c>
      <c r="H15" s="87">
        <f>'orig. data'!B29/2</f>
        <v>7778.5</v>
      </c>
      <c r="I15" s="93">
        <f>'orig. data'!H29*100</f>
        <v>66.29309243</v>
      </c>
      <c r="J15" s="86">
        <f>'orig. data'!P29/2</f>
        <v>8063</v>
      </c>
      <c r="K15" s="94">
        <f>'orig. data'!V29*100</f>
        <v>70.25049009</v>
      </c>
      <c r="M15" s="72" t="s">
        <v>297</v>
      </c>
      <c r="N15" s="102">
        <f>'ordered inc data'!$B$15*100</f>
        <v>71.49853279</v>
      </c>
      <c r="O15" s="103">
        <f>'ordered inc data'!$C$15*100</f>
        <v>74.34799787</v>
      </c>
    </row>
    <row r="16" spans="1:15" ht="13.5" thickBot="1">
      <c r="A16" s="30" t="s">
        <v>145</v>
      </c>
      <c r="B16" s="87">
        <f>'orig. data'!B14/2</f>
        <v>6275</v>
      </c>
      <c r="C16" s="93">
        <f>'orig. data'!H14*100</f>
        <v>46.60922528</v>
      </c>
      <c r="D16" s="86">
        <f>'orig. data'!P14/2</f>
        <v>5516</v>
      </c>
      <c r="E16" s="94">
        <f>'orig. data'!V14*100</f>
        <v>46.01267935</v>
      </c>
      <c r="G16" s="31" t="s">
        <v>161</v>
      </c>
      <c r="H16" s="87">
        <f>'orig. data'!B30/2</f>
        <v>16747.5</v>
      </c>
      <c r="I16" s="93">
        <f>'orig. data'!H30*100</f>
        <v>62.01399689</v>
      </c>
      <c r="J16" s="86">
        <f>'orig. data'!P30/2</f>
        <v>18113</v>
      </c>
      <c r="K16" s="94">
        <f>'orig. data'!V30*100</f>
        <v>66.74158958999999</v>
      </c>
      <c r="M16" s="73" t="s">
        <v>298</v>
      </c>
      <c r="N16" s="104">
        <f>'ordered inc data'!$B$16*100</f>
        <v>70.68140857</v>
      </c>
      <c r="O16" s="105">
        <f>'ordered inc data'!$C$16*100</f>
        <v>73.06644539</v>
      </c>
    </row>
    <row r="17" spans="1:15" ht="12.75">
      <c r="A17" s="32"/>
      <c r="B17" s="88"/>
      <c r="C17" s="95"/>
      <c r="D17" s="89"/>
      <c r="E17" s="96"/>
      <c r="G17" s="31" t="s">
        <v>162</v>
      </c>
      <c r="H17" s="92">
        <f>'orig. data'!B31/2</f>
        <v>9897</v>
      </c>
      <c r="I17" s="93">
        <f>'orig. data'!H31*100</f>
        <v>62.712669899999995</v>
      </c>
      <c r="J17" s="86">
        <f>'orig. data'!P31/2</f>
        <v>10504</v>
      </c>
      <c r="K17" s="94">
        <f>'orig. data'!V31*100</f>
        <v>66.61804344</v>
      </c>
      <c r="M17" s="74" t="s">
        <v>341</v>
      </c>
      <c r="N17" s="75"/>
      <c r="O17" s="76">
        <f>'ordered inc data'!$B$18</f>
        <v>7.347691E-13</v>
      </c>
    </row>
    <row r="18" spans="1:15" ht="12.75">
      <c r="A18" s="30" t="s">
        <v>279</v>
      </c>
      <c r="B18" s="87">
        <f>'orig. data'!B15/2</f>
        <v>49587.5</v>
      </c>
      <c r="C18" s="93">
        <f>'orig. data'!H15*100</f>
        <v>61.093930959999994</v>
      </c>
      <c r="D18" s="86">
        <f>'orig. data'!P15/2</f>
        <v>50472</v>
      </c>
      <c r="E18" s="94">
        <f>'orig. data'!V15*100</f>
        <v>61.95506073</v>
      </c>
      <c r="G18" s="33"/>
      <c r="H18" s="88"/>
      <c r="I18" s="95"/>
      <c r="J18" s="89"/>
      <c r="K18" s="96"/>
      <c r="M18" s="74" t="s">
        <v>342</v>
      </c>
      <c r="N18" s="75"/>
      <c r="O18" s="76">
        <f>'ordered inc data'!$B$19</f>
        <v>2.663904E-15</v>
      </c>
    </row>
    <row r="19" spans="1:15" ht="13.5" thickBot="1">
      <c r="A19" s="30" t="s">
        <v>150</v>
      </c>
      <c r="B19" s="87">
        <f>'orig. data'!B16/2</f>
        <v>38024</v>
      </c>
      <c r="C19" s="93">
        <f>'orig. data'!H16*100</f>
        <v>65.09509869</v>
      </c>
      <c r="D19" s="86">
        <f>'orig. data'!P16/2</f>
        <v>38960</v>
      </c>
      <c r="E19" s="94">
        <f>'orig. data'!V16*100</f>
        <v>67.5240043</v>
      </c>
      <c r="G19" s="34" t="s">
        <v>147</v>
      </c>
      <c r="H19" s="90">
        <f>'orig. data'!B8/2</f>
        <v>168364</v>
      </c>
      <c r="I19" s="99">
        <f>'orig. data'!H8*100</f>
        <v>68.88095652</v>
      </c>
      <c r="J19" s="91">
        <f>'orig. data'!P8/2</f>
        <v>180673</v>
      </c>
      <c r="K19" s="98">
        <f>'orig. data'!V8*100</f>
        <v>73.31793981</v>
      </c>
      <c r="M19" s="77" t="s">
        <v>299</v>
      </c>
      <c r="N19" s="78"/>
      <c r="O19" s="76">
        <f>'ordered inc data'!$B$20</f>
        <v>0.6104344631</v>
      </c>
    </row>
    <row r="20" spans="1:15" ht="12.75">
      <c r="A20" s="30" t="s">
        <v>146</v>
      </c>
      <c r="B20" s="87">
        <f>'orig. data'!B17/2</f>
        <v>12721.5</v>
      </c>
      <c r="C20" s="93">
        <f>'orig. data'!H17*100</f>
        <v>56.143254340000006</v>
      </c>
      <c r="D20" s="86">
        <f>'orig. data'!P17/2</f>
        <v>11253</v>
      </c>
      <c r="E20" s="94">
        <f>'orig. data'!V17*100</f>
        <v>54.8031266</v>
      </c>
      <c r="G20" s="83" t="s">
        <v>149</v>
      </c>
      <c r="H20" s="83"/>
      <c r="I20" s="84"/>
      <c r="J20" s="83"/>
      <c r="K20" s="83"/>
      <c r="M20" s="74" t="s">
        <v>343</v>
      </c>
      <c r="N20" s="78"/>
      <c r="O20" s="76">
        <f>'ordered inc data'!$B$22</f>
        <v>9.4204779E-08</v>
      </c>
    </row>
    <row r="21" spans="1:15" ht="12.75">
      <c r="A21" s="32"/>
      <c r="B21" s="88"/>
      <c r="C21" s="95"/>
      <c r="D21" s="89"/>
      <c r="E21" s="96"/>
      <c r="G21" s="111" t="s">
        <v>278</v>
      </c>
      <c r="H21" s="111"/>
      <c r="I21" s="111"/>
      <c r="J21" s="111"/>
      <c r="K21" s="111"/>
      <c r="M21" s="74" t="s">
        <v>344</v>
      </c>
      <c r="N21" s="78"/>
      <c r="O21" s="76">
        <f>'ordered inc data'!$B$23</f>
        <v>5.0709782E-06</v>
      </c>
    </row>
    <row r="22" spans="1:15" ht="13.5" thickBot="1">
      <c r="A22" s="34" t="s">
        <v>148</v>
      </c>
      <c r="B22" s="90">
        <f>'orig. data'!B18/2</f>
        <v>280277.5</v>
      </c>
      <c r="C22" s="97">
        <f>'orig. data'!H18*100</f>
        <v>65.75895752999999</v>
      </c>
      <c r="D22" s="91">
        <f>'orig. data'!P18/2</f>
        <v>293682.5</v>
      </c>
      <c r="E22" s="98">
        <f>'orig. data'!V18*100</f>
        <v>68.82194278</v>
      </c>
      <c r="M22" s="77" t="s">
        <v>300</v>
      </c>
      <c r="N22" s="78"/>
      <c r="O22" s="76">
        <f>'ordered inc data'!$B$24</f>
        <v>0.5655186405</v>
      </c>
    </row>
    <row r="23" spans="1:15" ht="12.75">
      <c r="A23" s="83" t="s">
        <v>149</v>
      </c>
      <c r="C23" s="35"/>
      <c r="M23" s="26" t="s">
        <v>149</v>
      </c>
      <c r="N23" s="22"/>
      <c r="O23" s="22"/>
    </row>
    <row r="24" spans="1:15" ht="12.75">
      <c r="A24" s="26" t="s">
        <v>278</v>
      </c>
      <c r="B24" s="26"/>
      <c r="C24" s="26"/>
      <c r="D24" s="26"/>
      <c r="E24" s="26"/>
      <c r="M24" s="26" t="s">
        <v>278</v>
      </c>
      <c r="N24" s="79"/>
      <c r="O24" s="79"/>
    </row>
  </sheetData>
  <sheetProtection/>
  <mergeCells count="9">
    <mergeCell ref="M2:M5"/>
    <mergeCell ref="N2:O4"/>
    <mergeCell ref="H5:I5"/>
    <mergeCell ref="J5:K5"/>
    <mergeCell ref="A2:A5"/>
    <mergeCell ref="G2:G5"/>
    <mergeCell ref="G21:K21"/>
    <mergeCell ref="B5:C5"/>
    <mergeCell ref="D5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37" sqref="K37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47" t="s">
        <v>270</v>
      </c>
      <c r="B1" s="5" t="s">
        <v>219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24" t="s">
        <v>274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247</v>
      </c>
      <c r="G3" s="13" t="s">
        <v>248</v>
      </c>
      <c r="H3" s="2" t="s">
        <v>281</v>
      </c>
      <c r="I3" s="5" t="s">
        <v>272</v>
      </c>
      <c r="J3" s="5" t="s">
        <v>273</v>
      </c>
      <c r="K3" s="2" t="s">
        <v>282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(2)</v>
      </c>
      <c r="B4" t="s">
        <v>137</v>
      </c>
      <c r="C4" t="str">
        <f>'orig. data'!AH4</f>
        <v> </v>
      </c>
      <c r="D4">
        <f>'orig. data'!AI4</f>
        <v>2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4">
        <f aca="true" t="shared" si="0" ref="H4:H14">I$19</f>
        <v>0.6575895753</v>
      </c>
      <c r="I4" s="3">
        <f>'orig. data'!D4</f>
        <v>0.6354361859</v>
      </c>
      <c r="J4" s="3">
        <f>'orig. data'!R4</f>
        <v>0.6223389359</v>
      </c>
      <c r="K4" s="24">
        <f aca="true" t="shared" si="1" ref="K4:K14">J$19</f>
        <v>0.677071756</v>
      </c>
      <c r="L4" s="6">
        <f>'orig. data'!B4</f>
        <v>24173</v>
      </c>
      <c r="M4" s="6">
        <f>'orig. data'!C4</f>
        <v>38869</v>
      </c>
      <c r="N4" s="12">
        <f>'orig. data'!G4</f>
        <v>0.184410116</v>
      </c>
      <c r="O4" s="8"/>
      <c r="P4" s="6">
        <f>'orig. data'!P4</f>
        <v>25854</v>
      </c>
      <c r="Q4" s="6">
        <f>'orig. data'!Q4</f>
        <v>41992</v>
      </c>
      <c r="R4" s="12">
        <f>'orig. data'!U4</f>
        <v>0.0010517779</v>
      </c>
      <c r="S4" s="8"/>
      <c r="T4" s="12">
        <f>'orig. data'!AD4</f>
        <v>0.4411017363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(1,2)</v>
      </c>
      <c r="B5" t="s">
        <v>138</v>
      </c>
      <c r="C5">
        <f>'orig. data'!AH5</f>
        <v>1</v>
      </c>
      <c r="D5">
        <f>'orig. data'!AI5</f>
        <v>2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4">
        <f t="shared" si="0"/>
        <v>0.6575895753</v>
      </c>
      <c r="I5" s="3">
        <f>'orig. data'!D5</f>
        <v>0.6127410283</v>
      </c>
      <c r="J5" s="3">
        <f>'orig. data'!R5</f>
        <v>0.6092805729</v>
      </c>
      <c r="K5" s="24">
        <f t="shared" si="1"/>
        <v>0.677071756</v>
      </c>
      <c r="L5" s="6">
        <f>'orig. data'!B5</f>
        <v>41950</v>
      </c>
      <c r="M5" s="6">
        <f>'orig. data'!C5</f>
        <v>69155</v>
      </c>
      <c r="N5" s="12">
        <f>'orig. data'!G5</f>
        <v>0.0050882618</v>
      </c>
      <c r="O5" s="9"/>
      <c r="P5" s="6">
        <f>'orig. data'!P5</f>
        <v>42449</v>
      </c>
      <c r="Q5" s="6">
        <f>'orig. data'!Q5</f>
        <v>69868</v>
      </c>
      <c r="R5" s="12">
        <f>'orig. data'!U5</f>
        <v>2.82364E-05</v>
      </c>
      <c r="S5" s="9"/>
      <c r="T5" s="12">
        <f>'orig. data'!AD5</f>
        <v>0.8272729511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(1,2)</v>
      </c>
      <c r="B6" t="s">
        <v>139</v>
      </c>
      <c r="C6">
        <f>'orig. data'!AH6</f>
        <v>1</v>
      </c>
      <c r="D6">
        <f>'orig. data'!AI6</f>
        <v>2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4">
        <f t="shared" si="0"/>
        <v>0.6575895753</v>
      </c>
      <c r="I6" s="3">
        <f>'orig. data'!D6</f>
        <v>0.5905464234</v>
      </c>
      <c r="J6" s="3">
        <f>'orig. data'!R6</f>
        <v>0.6150133241</v>
      </c>
      <c r="K6" s="24">
        <f t="shared" si="1"/>
        <v>0.677071756</v>
      </c>
      <c r="L6" s="6">
        <f>'orig. data'!B6</f>
        <v>33052</v>
      </c>
      <c r="M6" s="6">
        <f>'orig. data'!C6</f>
        <v>54308</v>
      </c>
      <c r="N6" s="12">
        <f>'orig. data'!G6</f>
        <v>2.18732E-05</v>
      </c>
      <c r="O6" s="9"/>
      <c r="P6" s="6">
        <f>'orig. data'!P6</f>
        <v>32641</v>
      </c>
      <c r="Q6" s="6">
        <f>'orig. data'!Q6</f>
        <v>51071</v>
      </c>
      <c r="R6" s="12">
        <f>'orig. data'!U6</f>
        <v>0.0001465489</v>
      </c>
      <c r="S6" s="9"/>
      <c r="T6" s="12">
        <f>'orig. data'!AD6</f>
        <v>0.1211070315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(1,2)</v>
      </c>
      <c r="B7" t="s">
        <v>107</v>
      </c>
      <c r="C7">
        <f>'orig. data'!AH7</f>
        <v>1</v>
      </c>
      <c r="D7">
        <f>'orig. data'!AI7</f>
        <v>2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4">
        <f t="shared" si="0"/>
        <v>0.6575895753</v>
      </c>
      <c r="I7" s="3">
        <f>'orig. data'!D7</f>
        <v>0.5925698645</v>
      </c>
      <c r="J7" s="3">
        <f>'orig. data'!R7</f>
        <v>0.5956707886</v>
      </c>
      <c r="K7" s="24">
        <f t="shared" si="1"/>
        <v>0.677071756</v>
      </c>
      <c r="L7" s="6">
        <f>'orig. data'!B7</f>
        <v>21440</v>
      </c>
      <c r="M7" s="6">
        <f>'orig. data'!C7</f>
        <v>36940</v>
      </c>
      <c r="N7" s="12">
        <f>'orig. data'!G7</f>
        <v>5.8725E-05</v>
      </c>
      <c r="O7" s="9"/>
      <c r="P7" s="6">
        <f>'orig. data'!P7</f>
        <v>22844</v>
      </c>
      <c r="Q7" s="6">
        <f>'orig. data'!Q7</f>
        <v>38980</v>
      </c>
      <c r="R7" s="12">
        <f>'orig. data'!U7</f>
        <v>6.8606104E-07</v>
      </c>
      <c r="S7" s="9"/>
      <c r="T7" s="12">
        <f>'orig. data'!AD7</f>
        <v>0.8477812783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147</v>
      </c>
      <c r="C8" t="str">
        <f>'orig. data'!AH8</f>
        <v> </v>
      </c>
      <c r="D8" t="str">
        <f>'orig. data'!AI8</f>
        <v> 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4">
        <f t="shared" si="0"/>
        <v>0.6575895753</v>
      </c>
      <c r="I8" s="3">
        <f>'orig. data'!D8</f>
        <v>0.6893076741</v>
      </c>
      <c r="J8" s="3">
        <f>'orig. data'!R8</f>
        <v>0.7196751168</v>
      </c>
      <c r="K8" s="24">
        <f t="shared" si="1"/>
        <v>0.677071756</v>
      </c>
      <c r="L8" s="6">
        <f>'orig. data'!B8</f>
        <v>336728</v>
      </c>
      <c r="M8" s="6">
        <f>'orig. data'!C8</f>
        <v>488855</v>
      </c>
      <c r="N8" s="12">
        <f>'orig. data'!G8</f>
        <v>0.0774430951</v>
      </c>
      <c r="O8" s="9"/>
      <c r="P8" s="6">
        <f>'orig. data'!P8</f>
        <v>361346</v>
      </c>
      <c r="Q8" s="6">
        <f>'orig. data'!Q8</f>
        <v>492848</v>
      </c>
      <c r="R8" s="12">
        <f>'orig. data'!U8</f>
        <v>0.0221418735</v>
      </c>
      <c r="S8" s="9"/>
      <c r="T8" s="12">
        <f>'orig. data'!AD8</f>
        <v>0.1069330992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141</v>
      </c>
      <c r="C9" t="str">
        <f>'orig. data'!AH9</f>
        <v> </v>
      </c>
      <c r="D9" t="str">
        <f>'orig. data'!AI9</f>
        <v> 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4">
        <f t="shared" si="0"/>
        <v>0.6575895753</v>
      </c>
      <c r="I9" s="3">
        <f>'orig. data'!D9</f>
        <v>0.6381779249</v>
      </c>
      <c r="J9" s="3">
        <f>'orig. data'!R9</f>
        <v>0.6668824143</v>
      </c>
      <c r="K9" s="24">
        <f t="shared" si="1"/>
        <v>0.677071756</v>
      </c>
      <c r="L9" s="6">
        <f>'orig. data'!B9</f>
        <v>34637</v>
      </c>
      <c r="M9" s="6">
        <f>'orig. data'!C9</f>
        <v>53900</v>
      </c>
      <c r="N9" s="12">
        <f>'orig. data'!G9</f>
        <v>0.239513885</v>
      </c>
      <c r="O9" s="9"/>
      <c r="P9" s="6">
        <f>'orig. data'!P9</f>
        <v>36794</v>
      </c>
      <c r="Q9" s="6">
        <f>'orig. data'!Q9</f>
        <v>53859</v>
      </c>
      <c r="R9" s="12">
        <f>'orig. data'!U9</f>
        <v>0.5502845558</v>
      </c>
      <c r="S9" s="9"/>
      <c r="T9" s="12">
        <f>'orig. data'!AD9</f>
        <v>0.0954206534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142</v>
      </c>
      <c r="C10" t="str">
        <f>'orig. data'!AH10</f>
        <v> </v>
      </c>
      <c r="D10" t="str">
        <f>'orig. data'!AI10</f>
        <v> 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4">
        <f t="shared" si="0"/>
        <v>0.6575895753</v>
      </c>
      <c r="I10" s="3">
        <f>'orig. data'!D10</f>
        <v>0.679237017</v>
      </c>
      <c r="J10" s="3">
        <f>'orig. data'!R10</f>
        <v>0.6879065122</v>
      </c>
      <c r="K10" s="24">
        <f t="shared" si="1"/>
        <v>0.677071756</v>
      </c>
      <c r="L10" s="6">
        <f>'orig. data'!B10</f>
        <v>19231</v>
      </c>
      <c r="M10" s="6">
        <f>'orig. data'!C10</f>
        <v>28251</v>
      </c>
      <c r="N10" s="12">
        <f>'orig. data'!G10</f>
        <v>0.2153007366</v>
      </c>
      <c r="P10" s="6">
        <f>'orig. data'!P10</f>
        <v>20242</v>
      </c>
      <c r="Q10" s="6">
        <f>'orig. data'!Q10</f>
        <v>28594</v>
      </c>
      <c r="R10" s="12">
        <f>'orig. data'!U10</f>
        <v>0.542326305</v>
      </c>
      <c r="T10" s="12">
        <f>'orig. data'!AD10</f>
        <v>0.6463735649</v>
      </c>
    </row>
    <row r="11" spans="1:27" ht="12.75">
      <c r="A11" s="2" t="str">
        <f ca="1" t="shared" si="2"/>
        <v>Parkland (2)</v>
      </c>
      <c r="B11" t="s">
        <v>140</v>
      </c>
      <c r="C11" t="str">
        <f>'orig. data'!AH11</f>
        <v> </v>
      </c>
      <c r="D11">
        <f>'orig. data'!AI11</f>
        <v>2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24">
        <f t="shared" si="0"/>
        <v>0.6575895753</v>
      </c>
      <c r="I11" s="3">
        <f>'orig. data'!D11</f>
        <v>0.629411754</v>
      </c>
      <c r="J11" s="3">
        <f>'orig. data'!R11</f>
        <v>0.617403701</v>
      </c>
      <c r="K11" s="24">
        <f t="shared" si="1"/>
        <v>0.677071756</v>
      </c>
      <c r="L11" s="6">
        <f>'orig. data'!B11</f>
        <v>22180</v>
      </c>
      <c r="M11" s="6">
        <f>'orig. data'!C11</f>
        <v>34675</v>
      </c>
      <c r="N11" s="12">
        <f>'orig. data'!G11</f>
        <v>0.0888812427</v>
      </c>
      <c r="O11" s="9"/>
      <c r="P11" s="6">
        <f>'orig. data'!P11</f>
        <v>20884</v>
      </c>
      <c r="Q11" s="6">
        <f>'orig. data'!Q11</f>
        <v>32943</v>
      </c>
      <c r="R11" s="12">
        <f>'orig. data'!U11</f>
        <v>0.0003430694</v>
      </c>
      <c r="S11" s="9"/>
      <c r="T11" s="12">
        <f>'orig. data'!AD11</f>
        <v>0.4756889047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(1,2,t)</v>
      </c>
      <c r="B12" t="s">
        <v>143</v>
      </c>
      <c r="C12">
        <f>'orig. data'!AH12</f>
        <v>1</v>
      </c>
      <c r="D12">
        <f>'orig. data'!AI12</f>
        <v>2</v>
      </c>
      <c r="E12" t="str">
        <f ca="1">IF(CELL("contents",F12)="s","s",IF(CELL("contents",G12)="s","s",IF(CELL("contents",'orig. data'!AJ12)="t","t","")))</f>
        <v>t</v>
      </c>
      <c r="F12" t="str">
        <f>'orig. data'!AK12</f>
        <v> </v>
      </c>
      <c r="G12" t="str">
        <f>'orig. data'!AL12</f>
        <v> </v>
      </c>
      <c r="H12" s="24">
        <f t="shared" si="0"/>
        <v>0.6575895753</v>
      </c>
      <c r="I12" s="3">
        <f>'orig. data'!D12</f>
        <v>0.9372484429</v>
      </c>
      <c r="J12" s="3">
        <f>'orig. data'!R12</f>
        <v>0.8069527536</v>
      </c>
      <c r="K12" s="24">
        <f t="shared" si="1"/>
        <v>0.677071756</v>
      </c>
      <c r="L12" s="6">
        <f>'orig. data'!B12</f>
        <v>718</v>
      </c>
      <c r="M12" s="6">
        <f>'orig. data'!C12</f>
        <v>791</v>
      </c>
      <c r="N12" s="12">
        <f>'orig. data'!G12</f>
        <v>1.513424E-14</v>
      </c>
      <c r="O12" s="9"/>
      <c r="P12" s="6">
        <f>'orig. data'!P12</f>
        <v>332</v>
      </c>
      <c r="Q12" s="6">
        <f>'orig. data'!Q12</f>
        <v>414</v>
      </c>
      <c r="R12" s="12">
        <f>'orig. data'!U12</f>
        <v>0.0041482169</v>
      </c>
      <c r="S12" s="9"/>
      <c r="T12" s="12">
        <f>'orig. data'!AD12</f>
        <v>0.0391996567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144</v>
      </c>
      <c r="C13" t="str">
        <f>'orig. data'!AH13</f>
        <v> </v>
      </c>
      <c r="D13" t="str">
        <f>'orig. data'!AI13</f>
        <v> 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4">
        <f t="shared" si="0"/>
        <v>0.6575895753</v>
      </c>
      <c r="I13" s="3">
        <f>'orig. data'!D13</f>
        <v>0.7038596455</v>
      </c>
      <c r="J13" s="3">
        <f>'orig. data'!R13</f>
        <v>0.6728053457</v>
      </c>
      <c r="K13" s="24">
        <f t="shared" si="1"/>
        <v>0.677071756</v>
      </c>
      <c r="L13" s="6">
        <f>'orig. data'!B13</f>
        <v>12175</v>
      </c>
      <c r="M13" s="6">
        <f>'orig. data'!C13</f>
        <v>17601</v>
      </c>
      <c r="N13" s="12">
        <f>'orig. data'!G13</f>
        <v>0.0117015481</v>
      </c>
      <c r="O13" s="9"/>
      <c r="P13" s="6">
        <f>'orig. data'!P13</f>
        <v>11142</v>
      </c>
      <c r="Q13" s="6">
        <f>'orig. data'!Q13</f>
        <v>16677</v>
      </c>
      <c r="R13" s="12">
        <f>'orig. data'!U13</f>
        <v>0.8154080655</v>
      </c>
      <c r="S13" s="9"/>
      <c r="T13" s="12">
        <f>'orig. data'!AD13</f>
        <v>0.1242556417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(1,2)</v>
      </c>
      <c r="B14" t="s">
        <v>145</v>
      </c>
      <c r="C14">
        <f>'orig. data'!AH14</f>
        <v>1</v>
      </c>
      <c r="D14">
        <f>'orig. data'!AI14</f>
        <v>2</v>
      </c>
      <c r="E14">
        <f ca="1">IF(CELL("contents",F14)="s","s",IF(CELL("contents",G14)="s","s",IF(CELL("contents",'orig. data'!AJ14)="t","t","")))</f>
      </c>
      <c r="F14" t="str">
        <f>'orig. data'!AK14</f>
        <v> </v>
      </c>
      <c r="G14" t="str">
        <f>'orig. data'!AL14</f>
        <v> </v>
      </c>
      <c r="H14" s="24">
        <f t="shared" si="0"/>
        <v>0.6575895753</v>
      </c>
      <c r="I14" s="3">
        <f>'orig. data'!D14</f>
        <v>0.4823926594</v>
      </c>
      <c r="J14" s="3">
        <f>'orig. data'!R14</f>
        <v>0.474985128</v>
      </c>
      <c r="K14" s="24">
        <f t="shared" si="1"/>
        <v>0.677071756</v>
      </c>
      <c r="L14" s="6">
        <f>'orig. data'!B14</f>
        <v>12550</v>
      </c>
      <c r="M14" s="6">
        <f>'orig. data'!C14</f>
        <v>26926</v>
      </c>
      <c r="N14" s="12">
        <f>'orig. data'!G14</f>
        <v>1.85819E-29</v>
      </c>
      <c r="O14" s="9"/>
      <c r="P14" s="6">
        <f>'orig. data'!P14</f>
        <v>11032</v>
      </c>
      <c r="Q14" s="6">
        <f>'orig. data'!Q14</f>
        <v>23976</v>
      </c>
      <c r="R14" s="12">
        <f>'orig. data'!U14</f>
        <v>1.097116E-37</v>
      </c>
      <c r="S14" s="9"/>
      <c r="T14" s="12">
        <f>'orig. data'!AD14</f>
        <v>0.6094774478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4"/>
      <c r="I15" s="3"/>
      <c r="J15" s="3"/>
      <c r="K15" s="24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(1,2)</v>
      </c>
      <c r="B16" t="s">
        <v>279</v>
      </c>
      <c r="C16">
        <f>'orig. data'!AH15</f>
        <v>1</v>
      </c>
      <c r="D16">
        <f>'orig. data'!AI15</f>
        <v>2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4">
        <f>I$19</f>
        <v>0.6575895753</v>
      </c>
      <c r="I16" s="3">
        <f>'orig. data'!D15</f>
        <v>0.6096147363</v>
      </c>
      <c r="J16" s="3">
        <f>'orig. data'!R15</f>
        <v>0.6134623764</v>
      </c>
      <c r="K16" s="24">
        <f>J$19</f>
        <v>0.677071756</v>
      </c>
      <c r="L16" s="6">
        <f>'orig. data'!B15</f>
        <v>99175</v>
      </c>
      <c r="M16" s="6">
        <f>'orig. data'!C15</f>
        <v>162332</v>
      </c>
      <c r="N16" s="12">
        <f>'orig. data'!G15</f>
        <v>0.0048736629</v>
      </c>
      <c r="O16" s="9"/>
      <c r="P16" s="6">
        <f>'orig. data'!P15</f>
        <v>100944</v>
      </c>
      <c r="Q16" s="6">
        <f>'orig. data'!Q15</f>
        <v>162931</v>
      </c>
      <c r="R16" s="12">
        <f>'orig. data'!U15</f>
        <v>0.0002395392</v>
      </c>
      <c r="S16" s="9"/>
      <c r="T16" s="12">
        <f>'orig. data'!AD15</f>
        <v>0.817174405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150</v>
      </c>
      <c r="C17" t="str">
        <f>'orig. data'!AH16</f>
        <v> </v>
      </c>
      <c r="D17" t="str">
        <f>'orig. data'!AI16</f>
        <v> 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4">
        <f>I$19</f>
        <v>0.6575895753</v>
      </c>
      <c r="I17" s="3">
        <f>'orig. data'!D16</f>
        <v>0.6451078379</v>
      </c>
      <c r="J17" s="3">
        <f>'orig. data'!R16</f>
        <v>0.6571210653</v>
      </c>
      <c r="K17" s="24">
        <f>J$19</f>
        <v>0.677071756</v>
      </c>
      <c r="L17" s="6">
        <f>'orig. data'!B16</f>
        <v>76048</v>
      </c>
      <c r="M17" s="6">
        <f>'orig. data'!C16</f>
        <v>116826</v>
      </c>
      <c r="N17" s="12">
        <f>'orig. data'!G16</f>
        <v>0.4794560438</v>
      </c>
      <c r="P17" s="6">
        <f>'orig. data'!P16</f>
        <v>77920</v>
      </c>
      <c r="Q17" s="6">
        <f>'orig. data'!Q16</f>
        <v>115396</v>
      </c>
      <c r="R17" s="12">
        <f>'orig. data'!U16</f>
        <v>0.2674125164</v>
      </c>
      <c r="T17" s="12">
        <f>'orig. data'!AD16</f>
        <v>0.5032004688</v>
      </c>
    </row>
    <row r="18" spans="1:20" ht="12.75">
      <c r="A18" s="2" t="str">
        <f ca="1" t="shared" si="2"/>
        <v>North (1,2)</v>
      </c>
      <c r="B18" t="s">
        <v>146</v>
      </c>
      <c r="C18">
        <f>'orig. data'!AH17</f>
        <v>1</v>
      </c>
      <c r="D18">
        <f>'orig. data'!AI17</f>
        <v>2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24">
        <f>I$19</f>
        <v>0.6575895753</v>
      </c>
      <c r="I18" s="3">
        <f>'orig. data'!D17</f>
        <v>0.5849476399</v>
      </c>
      <c r="J18" s="3">
        <f>'orig. data'!R17</f>
        <v>0.5661273342</v>
      </c>
      <c r="K18" s="24">
        <f>J$19</f>
        <v>0.677071756</v>
      </c>
      <c r="L18" s="6">
        <f>'orig. data'!B17</f>
        <v>25443</v>
      </c>
      <c r="M18" s="6">
        <f>'orig. data'!C17</f>
        <v>45318</v>
      </c>
      <c r="N18" s="12">
        <f>'orig. data'!G17</f>
        <v>3.54299E-05</v>
      </c>
      <c r="P18" s="6">
        <f>'orig. data'!P17</f>
        <v>22506</v>
      </c>
      <c r="Q18" s="6">
        <f>'orig. data'!Q17</f>
        <v>41067</v>
      </c>
      <c r="R18" s="12">
        <f>'orig. data'!U17</f>
        <v>2.727278E-10</v>
      </c>
      <c r="T18" s="12">
        <f>'orig. data'!AD17</f>
        <v>0.2739643346</v>
      </c>
    </row>
    <row r="19" spans="1:20" ht="12.75">
      <c r="A19" s="2" t="str">
        <f ca="1" t="shared" si="2"/>
        <v>Manitoba</v>
      </c>
      <c r="B19" t="s">
        <v>148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4">
        <f>I$19</f>
        <v>0.6575895753</v>
      </c>
      <c r="I19" s="3">
        <f>'orig. data'!D18</f>
        <v>0.6575895753</v>
      </c>
      <c r="J19" s="3">
        <f>'orig. data'!R18</f>
        <v>0.677071756</v>
      </c>
      <c r="K19" s="24">
        <f>J$19</f>
        <v>0.677071756</v>
      </c>
      <c r="L19" s="6">
        <f>'orig. data'!B18</f>
        <v>560555</v>
      </c>
      <c r="M19" s="6">
        <f>'orig. data'!C18</f>
        <v>852439</v>
      </c>
      <c r="N19" s="12" t="str">
        <f>'orig. data'!G18</f>
        <v> </v>
      </c>
      <c r="P19" s="6">
        <f>'orig. data'!P18</f>
        <v>587365</v>
      </c>
      <c r="Q19" s="6">
        <f>'orig. data'!Q18</f>
        <v>853456</v>
      </c>
      <c r="R19" s="12" t="str">
        <f>'orig. data'!U18</f>
        <v> </v>
      </c>
      <c r="T19" s="12">
        <f>'orig. data'!AD18</f>
        <v>0.2319558211</v>
      </c>
    </row>
    <row r="20" spans="1:20" ht="12.75">
      <c r="A20" s="2" t="str">
        <f ca="1" t="shared" si="2"/>
        <v>Public Trustee</v>
      </c>
      <c r="B20" t="s">
        <v>192</v>
      </c>
      <c r="C20" t="str">
        <f>'orig. data'!AH19</f>
        <v> </v>
      </c>
      <c r="D20" t="str">
        <f>'orig. data'!AI19</f>
        <v> </v>
      </c>
      <c r="E20">
        <f ca="1">IF(CELL("contents",F20)="s","s",IF(CELL("contents",G20)="s","s",IF(CELL("contents",'orig. data'!AJ19)="t","t","")))</f>
      </c>
      <c r="F20" t="str">
        <f>'orig. data'!AK19</f>
        <v> </v>
      </c>
      <c r="G20" t="str">
        <f>'orig. data'!AL19</f>
        <v> </v>
      </c>
      <c r="H20" s="24">
        <f>I$19</f>
        <v>0.6575895753</v>
      </c>
      <c r="I20" s="3">
        <f>'orig. data'!D19</f>
        <v>0.6862965459</v>
      </c>
      <c r="J20" s="3">
        <f>'orig. data'!R19</f>
        <v>0.7127646306</v>
      </c>
      <c r="K20" s="24">
        <f>J$19</f>
        <v>0.677071756</v>
      </c>
      <c r="L20" s="6">
        <f>'orig. data'!B19</f>
        <v>1721</v>
      </c>
      <c r="M20" s="6">
        <f>'orig. data'!C19</f>
        <v>2168</v>
      </c>
      <c r="N20" s="12">
        <f>'orig. data'!G19</f>
        <v>0.2482696814</v>
      </c>
      <c r="P20" s="6">
        <f>'orig. data'!P19</f>
        <v>1805</v>
      </c>
      <c r="Q20" s="6">
        <f>'orig. data'!Q19</f>
        <v>2234</v>
      </c>
      <c r="R20" s="12">
        <f>'orig. data'!U19</f>
        <v>0.1586623002</v>
      </c>
      <c r="T20" s="12">
        <f>'orig. data'!AD19</f>
        <v>0.4084244328</v>
      </c>
    </row>
    <row r="21" spans="2:20" ht="12.75">
      <c r="B21"/>
      <c r="C21"/>
      <c r="D21"/>
      <c r="E21"/>
      <c r="F21"/>
      <c r="G21"/>
      <c r="H21" s="24"/>
      <c r="I21" s="3"/>
      <c r="J21" s="3"/>
      <c r="K21" s="24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</v>
      </c>
      <c r="B22" t="s">
        <v>151</v>
      </c>
      <c r="C22" t="str">
        <f>'orig. data'!AH20</f>
        <v> </v>
      </c>
      <c r="D22" t="str">
        <f>'orig. data'!AI20</f>
        <v> 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4">
        <f aca="true" t="shared" si="3" ref="H22:H33">I$19</f>
        <v>0.6575895753</v>
      </c>
      <c r="I22" s="3">
        <f>'orig. data'!D20</f>
        <v>0.6925642994</v>
      </c>
      <c r="J22" s="3">
        <f>'orig. data'!R20</f>
        <v>0.715663585</v>
      </c>
      <c r="K22" s="24">
        <f aca="true" t="shared" si="4" ref="K22:K33">J$19</f>
        <v>0.677071756</v>
      </c>
      <c r="L22" s="6">
        <f>'orig. data'!B20</f>
        <v>30864</v>
      </c>
      <c r="M22" s="6">
        <f>'orig. data'!C20</f>
        <v>44980</v>
      </c>
      <c r="N22" s="12">
        <f>'orig. data'!G20</f>
        <v>0.0441233087</v>
      </c>
      <c r="P22" s="6">
        <f>'orig. data'!P20</f>
        <v>34400</v>
      </c>
      <c r="Q22" s="6">
        <f>'orig. data'!Q20</f>
        <v>47482</v>
      </c>
      <c r="R22" s="12">
        <f>'orig. data'!U20</f>
        <v>0.0298389522</v>
      </c>
      <c r="T22" s="12">
        <f>'orig. data'!AD20</f>
        <v>0.2202382028</v>
      </c>
    </row>
    <row r="23" spans="1:20" ht="12.75">
      <c r="A23" s="2" t="str">
        <f ca="1" t="shared" si="2"/>
        <v>Assiniboine South (2,t)</v>
      </c>
      <c r="B23" t="s">
        <v>152</v>
      </c>
      <c r="C23" t="str">
        <f>'orig. data'!AH21</f>
        <v> </v>
      </c>
      <c r="D23">
        <f>'orig. data'!AI21</f>
        <v>2</v>
      </c>
      <c r="E23" t="str">
        <f ca="1">IF(CELL("contents",F23)="s","s",IF(CELL("contents",G23)="s","s",IF(CELL("contents",'orig. data'!AJ21)="t","t","")))</f>
        <v>t</v>
      </c>
      <c r="F23" t="str">
        <f>'orig. data'!AK21</f>
        <v> </v>
      </c>
      <c r="G23" t="str">
        <f>'orig. data'!AL21</f>
        <v> </v>
      </c>
      <c r="H23" s="24">
        <f t="shared" si="3"/>
        <v>0.6575895753</v>
      </c>
      <c r="I23" s="3">
        <f>'orig. data'!D21</f>
        <v>0.6876782232</v>
      </c>
      <c r="J23" s="3">
        <f>'orig. data'!R21</f>
        <v>0.7313443962</v>
      </c>
      <c r="K23" s="24">
        <f t="shared" si="4"/>
        <v>0.677071756</v>
      </c>
      <c r="L23" s="6">
        <f>'orig. data'!B21</f>
        <v>18696</v>
      </c>
      <c r="M23" s="6">
        <f>'orig. data'!C21</f>
        <v>27054</v>
      </c>
      <c r="N23" s="12">
        <f>'orig. data'!G21</f>
        <v>0.0864161536</v>
      </c>
      <c r="P23" s="6">
        <f>'orig. data'!P21</f>
        <v>20349</v>
      </c>
      <c r="Q23" s="6">
        <f>'orig. data'!Q21</f>
        <v>27235</v>
      </c>
      <c r="R23" s="12">
        <f>'orig. data'!U21</f>
        <v>0.0029392987</v>
      </c>
      <c r="T23" s="12">
        <f>'orig. data'!AD21</f>
        <v>0.0251187777</v>
      </c>
    </row>
    <row r="24" spans="1:20" ht="12.75">
      <c r="A24" s="2" t="str">
        <f ca="1" t="shared" si="2"/>
        <v>St. Boniface</v>
      </c>
      <c r="B24" t="s">
        <v>156</v>
      </c>
      <c r="C24" t="str">
        <f>'orig. data'!AH22</f>
        <v> </v>
      </c>
      <c r="D24" t="str">
        <f>'orig. data'!AI22</f>
        <v> 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4">
        <f t="shared" si="3"/>
        <v>0.6575895753</v>
      </c>
      <c r="I24" s="3">
        <f>'orig. data'!D22</f>
        <v>0.6837759171</v>
      </c>
      <c r="J24" s="3">
        <f>'orig. data'!R22</f>
        <v>0.6804145473</v>
      </c>
      <c r="K24" s="24">
        <f t="shared" si="4"/>
        <v>0.677071756</v>
      </c>
      <c r="L24" s="6">
        <f>'orig. data'!B22</f>
        <v>24697</v>
      </c>
      <c r="M24" s="6">
        <f>'orig. data'!C22</f>
        <v>35917</v>
      </c>
      <c r="N24" s="12">
        <f>'orig. data'!G22</f>
        <v>0.1299974561</v>
      </c>
      <c r="P24" s="6">
        <f>'orig. data'!P22</f>
        <v>26359</v>
      </c>
      <c r="Q24" s="6">
        <f>'orig. data'!Q22</f>
        <v>38179</v>
      </c>
      <c r="R24" s="12">
        <f>'orig. data'!U22</f>
        <v>0.8481442838</v>
      </c>
      <c r="T24" s="12">
        <f>'orig. data'!AD22</f>
        <v>0.855188197</v>
      </c>
    </row>
    <row r="25" spans="1:20" ht="12.75">
      <c r="A25" s="2" t="str">
        <f ca="1" t="shared" si="2"/>
        <v>St. Vital</v>
      </c>
      <c r="B25" t="s">
        <v>154</v>
      </c>
      <c r="C25" t="str">
        <f>'orig. data'!AH23</f>
        <v> </v>
      </c>
      <c r="D25" t="str">
        <f>'orig. data'!AI23</f>
        <v> 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4">
        <f t="shared" si="3"/>
        <v>0.6575895753</v>
      </c>
      <c r="I25" s="3">
        <f>'orig. data'!D23</f>
        <v>0.6868852768</v>
      </c>
      <c r="J25" s="3">
        <f>'orig. data'!R23</f>
        <v>0.7104309729</v>
      </c>
      <c r="K25" s="24">
        <f t="shared" si="4"/>
        <v>0.677071756</v>
      </c>
      <c r="L25" s="6">
        <f>'orig. data'!B23</f>
        <v>32048</v>
      </c>
      <c r="M25" s="6">
        <f>'orig. data'!C23</f>
        <v>46710</v>
      </c>
      <c r="N25" s="12">
        <f>'orig. data'!G23</f>
        <v>0.0881596378</v>
      </c>
      <c r="P25" s="6">
        <f>'orig. data'!P23</f>
        <v>34111</v>
      </c>
      <c r="Q25" s="6">
        <f>'orig. data'!Q23</f>
        <v>47049</v>
      </c>
      <c r="R25" s="12">
        <f>'orig. data'!U23</f>
        <v>0.058644181</v>
      </c>
      <c r="T25" s="12">
        <f>'orig. data'!AD23</f>
        <v>0.2036685034</v>
      </c>
    </row>
    <row r="26" spans="1:20" ht="12.75">
      <c r="A26" s="2" t="str">
        <f ca="1" t="shared" si="2"/>
        <v>Transcona (1,2,t)</v>
      </c>
      <c r="B26" t="s">
        <v>157</v>
      </c>
      <c r="C26">
        <f>'orig. data'!AH24</f>
        <v>1</v>
      </c>
      <c r="D26">
        <f>'orig. data'!AI24</f>
        <v>2</v>
      </c>
      <c r="E26" t="str">
        <f ca="1">IF(CELL("contents",F26)="s","s",IF(CELL("contents",G26)="s","s",IF(CELL("contents",'orig. data'!AJ24)="t","t","")))</f>
        <v>t</v>
      </c>
      <c r="F26" t="str">
        <f>'orig. data'!AK24</f>
        <v> </v>
      </c>
      <c r="G26" t="str">
        <f>'orig. data'!AL24</f>
        <v> </v>
      </c>
      <c r="H26" s="24">
        <f t="shared" si="3"/>
        <v>0.6575895753</v>
      </c>
      <c r="I26" s="3">
        <f>'orig. data'!D24</f>
        <v>0.7252007156</v>
      </c>
      <c r="J26" s="3">
        <f>'orig. data'!R24</f>
        <v>0.7997226022</v>
      </c>
      <c r="K26" s="24">
        <f t="shared" si="4"/>
        <v>0.677071756</v>
      </c>
      <c r="L26" s="6">
        <f>'orig. data'!B24</f>
        <v>17945</v>
      </c>
      <c r="M26" s="6">
        <f>'orig. data'!C24</f>
        <v>25124</v>
      </c>
      <c r="N26" s="12">
        <f>'orig. data'!G24</f>
        <v>0.0002080832</v>
      </c>
      <c r="P26" s="6">
        <f>'orig. data'!P24</f>
        <v>20036</v>
      </c>
      <c r="Q26" s="6">
        <f>'orig. data'!Q24</f>
        <v>24853</v>
      </c>
      <c r="R26" s="12">
        <f>'orig. data'!U24</f>
        <v>1.957488E-10</v>
      </c>
      <c r="T26" s="12">
        <f>'orig. data'!AD24</f>
        <v>0.0004694984</v>
      </c>
    </row>
    <row r="27" spans="1:23" ht="12.75">
      <c r="A27" s="2" t="str">
        <f ca="1" t="shared" si="2"/>
        <v>River Heights</v>
      </c>
      <c r="B27" t="s">
        <v>153</v>
      </c>
      <c r="C27" t="str">
        <f>'orig. data'!AH25</f>
        <v> </v>
      </c>
      <c r="D27" t="str">
        <f>'orig. data'!AI25</f>
        <v> 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4">
        <f t="shared" si="3"/>
        <v>0.6575895753</v>
      </c>
      <c r="I27" s="3">
        <f>'orig. data'!D25</f>
        <v>0.6616756588</v>
      </c>
      <c r="J27" s="3">
        <f>'orig. data'!R25</f>
        <v>0.6906025482</v>
      </c>
      <c r="K27" s="24">
        <f t="shared" si="4"/>
        <v>0.677071756</v>
      </c>
      <c r="L27" s="6">
        <f>'orig. data'!B25</f>
        <v>28594</v>
      </c>
      <c r="M27" s="6">
        <f>'orig. data'!C25</f>
        <v>42598</v>
      </c>
      <c r="N27" s="12">
        <f>'orig. data'!G25</f>
        <v>0.8085298398</v>
      </c>
      <c r="P27" s="6">
        <f>'orig. data'!P25</f>
        <v>29650</v>
      </c>
      <c r="Q27" s="6">
        <f>'orig. data'!Q25</f>
        <v>41772</v>
      </c>
      <c r="R27" s="12">
        <f>'orig. data'!U25</f>
        <v>0.4370508497</v>
      </c>
      <c r="T27" s="12">
        <f>'orig. data'!AD25</f>
        <v>0.1069566188</v>
      </c>
      <c r="U27" s="1"/>
      <c r="V27" s="1"/>
      <c r="W27" s="1"/>
    </row>
    <row r="28" spans="1:23" ht="12.75">
      <c r="A28" s="2" t="str">
        <f ca="1" t="shared" si="2"/>
        <v>River East (1,2)</v>
      </c>
      <c r="B28" t="s">
        <v>155</v>
      </c>
      <c r="C28">
        <f>'orig. data'!AH26</f>
        <v>1</v>
      </c>
      <c r="D28">
        <f>'orig. data'!AI26</f>
        <v>2</v>
      </c>
      <c r="E28">
        <f ca="1">IF(CELL("contents",F28)="s","s",IF(CELL("contents",G28)="s","s",IF(CELL("contents",'orig. data'!AJ26)="t","t","")))</f>
      </c>
      <c r="F28" t="str">
        <f>'orig. data'!AK26</f>
        <v> </v>
      </c>
      <c r="G28" t="str">
        <f>'orig. data'!AL26</f>
        <v> </v>
      </c>
      <c r="H28" s="24">
        <f t="shared" si="3"/>
        <v>0.6575895753</v>
      </c>
      <c r="I28" s="3">
        <f>'orig. data'!D26</f>
        <v>0.7463253703</v>
      </c>
      <c r="J28" s="3">
        <f>'orig. data'!R26</f>
        <v>0.7698679516</v>
      </c>
      <c r="K28" s="24">
        <f t="shared" si="4"/>
        <v>0.677071756</v>
      </c>
      <c r="L28" s="6">
        <f>'orig. data'!B26</f>
        <v>50720</v>
      </c>
      <c r="M28" s="6">
        <f>'orig. data'!C26</f>
        <v>67481</v>
      </c>
      <c r="N28" s="12">
        <f>'orig. data'!G26</f>
        <v>5.1047572E-07</v>
      </c>
      <c r="P28" s="6">
        <f>'orig. data'!P26</f>
        <v>54245</v>
      </c>
      <c r="Q28" s="6">
        <f>'orig. data'!Q26</f>
        <v>68968</v>
      </c>
      <c r="R28" s="12">
        <f>'orig. data'!U26</f>
        <v>3.1489967E-07</v>
      </c>
      <c r="T28" s="12">
        <f>'orig. data'!AD26</f>
        <v>0.2297638246</v>
      </c>
      <c r="U28" s="1"/>
      <c r="V28" s="1"/>
      <c r="W28" s="1"/>
    </row>
    <row r="29" spans="1:23" ht="12.75">
      <c r="A29" s="2" t="str">
        <f ca="1" t="shared" si="2"/>
        <v>Seven Oaks (1,2,t)</v>
      </c>
      <c r="B29" t="s">
        <v>158</v>
      </c>
      <c r="C29">
        <f>'orig. data'!AH27</f>
        <v>1</v>
      </c>
      <c r="D29">
        <f>'orig. data'!AI27</f>
        <v>2</v>
      </c>
      <c r="E29" t="str">
        <f ca="1">IF(CELL("contents",F29)="s","s",IF(CELL("contents",G29)="s","s",IF(CELL("contents",'orig. data'!AJ27)="t","t","")))</f>
        <v>t</v>
      </c>
      <c r="F29" t="str">
        <f>'orig. data'!AK27</f>
        <v> </v>
      </c>
      <c r="G29" t="str">
        <f>'orig. data'!AL27</f>
        <v> </v>
      </c>
      <c r="H29" s="24">
        <f t="shared" si="3"/>
        <v>0.6575895753</v>
      </c>
      <c r="I29" s="3">
        <f>'orig. data'!D27</f>
        <v>0.7328917409</v>
      </c>
      <c r="J29" s="3">
        <f>'orig. data'!R27</f>
        <v>0.7767602258</v>
      </c>
      <c r="K29" s="24">
        <f t="shared" si="4"/>
        <v>0.677071756</v>
      </c>
      <c r="L29" s="6">
        <f>'orig. data'!B27</f>
        <v>32303</v>
      </c>
      <c r="M29" s="6">
        <f>'orig. data'!C27</f>
        <v>43788</v>
      </c>
      <c r="N29" s="12">
        <f>'orig. data'!G27</f>
        <v>2.14413E-05</v>
      </c>
      <c r="P29" s="6">
        <f>'orig. data'!P27</f>
        <v>35131</v>
      </c>
      <c r="Q29" s="6">
        <f>'orig. data'!Q27</f>
        <v>44337</v>
      </c>
      <c r="R29" s="12">
        <f>'orig. data'!U27</f>
        <v>6.5862704E-08</v>
      </c>
      <c r="T29" s="12">
        <f>'orig. data'!AD27</f>
        <v>0.0280161251</v>
      </c>
      <c r="U29" s="1"/>
      <c r="V29" s="1"/>
      <c r="W29" s="1"/>
    </row>
    <row r="30" spans="1:23" ht="12.75">
      <c r="A30" s="2" t="str">
        <f ca="1" t="shared" si="2"/>
        <v>St. James - Assiniboia (2,t)</v>
      </c>
      <c r="B30" t="s">
        <v>159</v>
      </c>
      <c r="C30" t="str">
        <f>'orig. data'!AH28</f>
        <v> </v>
      </c>
      <c r="D30">
        <f>'orig. data'!AI28</f>
        <v>2</v>
      </c>
      <c r="E30" t="str">
        <f ca="1">IF(CELL("contents",F30)="s","s",IF(CELL("contents",G30)="s","s",IF(CELL("contents",'orig. data'!AJ28)="t","t","")))</f>
        <v>t</v>
      </c>
      <c r="F30" t="str">
        <f>'orig. data'!AK28</f>
        <v> </v>
      </c>
      <c r="G30" t="str">
        <f>'orig. data'!AL28</f>
        <v> </v>
      </c>
      <c r="H30" s="24">
        <f t="shared" si="3"/>
        <v>0.6575895753</v>
      </c>
      <c r="I30" s="3">
        <f>'orig. data'!D28</f>
        <v>0.684747969</v>
      </c>
      <c r="J30" s="3">
        <f>'orig. data'!R28</f>
        <v>0.743463742</v>
      </c>
      <c r="K30" s="24">
        <f t="shared" si="4"/>
        <v>0.677071756</v>
      </c>
      <c r="L30" s="6">
        <f>'orig. data'!B28</f>
        <v>32015</v>
      </c>
      <c r="M30" s="6">
        <f>'orig. data'!C28</f>
        <v>46161</v>
      </c>
      <c r="N30" s="12">
        <f>'orig. data'!G28</f>
        <v>0.1126478115</v>
      </c>
      <c r="O30" s="9"/>
      <c r="P30" s="6">
        <f>'orig. data'!P28</f>
        <v>33705</v>
      </c>
      <c r="Q30" s="6">
        <f>'orig. data'!Q28</f>
        <v>44205</v>
      </c>
      <c r="R30" s="12">
        <f>'orig. data'!U28</f>
        <v>0.0002315402</v>
      </c>
      <c r="T30" s="12">
        <f>'orig. data'!AD28</f>
        <v>0.0018629966</v>
      </c>
      <c r="U30" s="1"/>
      <c r="V30" s="1"/>
      <c r="W30" s="1"/>
    </row>
    <row r="31" spans="1:23" ht="12.75">
      <c r="A31" s="2" t="str">
        <f ca="1" t="shared" si="2"/>
        <v>Inkster</v>
      </c>
      <c r="B31" t="s">
        <v>160</v>
      </c>
      <c r="C31" t="str">
        <f>'orig. data'!AH29</f>
        <v> </v>
      </c>
      <c r="D31" t="str">
        <f>'orig. data'!AI29</f>
        <v> 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4">
        <f t="shared" si="3"/>
        <v>0.6575895753</v>
      </c>
      <c r="I31" s="3">
        <f>'orig. data'!D29</f>
        <v>0.6812271169</v>
      </c>
      <c r="J31" s="3">
        <f>'orig. data'!R29</f>
        <v>0.7100985978</v>
      </c>
      <c r="K31" s="24">
        <f t="shared" si="4"/>
        <v>0.677071756</v>
      </c>
      <c r="L31" s="6">
        <f>'orig. data'!B29</f>
        <v>15557</v>
      </c>
      <c r="M31" s="6">
        <f>'orig. data'!C29</f>
        <v>23467</v>
      </c>
      <c r="N31" s="12">
        <f>'orig. data'!G29</f>
        <v>0.1849048516</v>
      </c>
      <c r="O31" s="9"/>
      <c r="P31" s="6">
        <f>'orig. data'!P29</f>
        <v>16126</v>
      </c>
      <c r="Q31" s="6">
        <f>'orig. data'!Q29</f>
        <v>22955</v>
      </c>
      <c r="R31" s="12">
        <f>'orig. data'!U29</f>
        <v>0.0721113042</v>
      </c>
      <c r="T31" s="12">
        <f>'orig. data'!AD29</f>
        <v>0.1452567654</v>
      </c>
      <c r="U31" s="1"/>
      <c r="V31" s="1"/>
      <c r="W31" s="1"/>
    </row>
    <row r="32" spans="1:23" ht="12.75">
      <c r="A32" s="2" t="str">
        <f ca="1" t="shared" si="2"/>
        <v>Downtown (t)</v>
      </c>
      <c r="B32" t="s">
        <v>161</v>
      </c>
      <c r="C32" t="str">
        <f>'orig. data'!AH30</f>
        <v> </v>
      </c>
      <c r="D32" t="str">
        <f>'orig. data'!AI30</f>
        <v> </v>
      </c>
      <c r="E32" t="str">
        <f ca="1">IF(CELL("contents",F32)="s","s",IF(CELL("contents",G32)="s","s",IF(CELL("contents",'orig. data'!AJ30)="t","t","")))</f>
        <v>t</v>
      </c>
      <c r="F32" t="str">
        <f>'orig. data'!AK30</f>
        <v> </v>
      </c>
      <c r="G32" t="str">
        <f>'orig. data'!AL30</f>
        <v> </v>
      </c>
      <c r="H32" s="24">
        <f t="shared" si="3"/>
        <v>0.6575895753</v>
      </c>
      <c r="I32" s="3">
        <f>'orig. data'!D30</f>
        <v>0.6293235624</v>
      </c>
      <c r="J32" s="3">
        <f>'orig. data'!R30</f>
        <v>0.6682584984</v>
      </c>
      <c r="K32" s="24">
        <f t="shared" si="4"/>
        <v>0.677071756</v>
      </c>
      <c r="L32" s="6">
        <f>'orig. data'!B30</f>
        <v>33495</v>
      </c>
      <c r="M32" s="6">
        <f>'orig. data'!C30</f>
        <v>54012</v>
      </c>
      <c r="N32" s="12">
        <f>'orig. data'!G30</f>
        <v>0.0843380745</v>
      </c>
      <c r="O32" s="9"/>
      <c r="P32" s="6">
        <f>'orig. data'!P30</f>
        <v>36226</v>
      </c>
      <c r="Q32" s="6">
        <f>'orig. data'!Q30</f>
        <v>54278</v>
      </c>
      <c r="R32" s="12">
        <f>'orig. data'!U30</f>
        <v>0.6051675295</v>
      </c>
      <c r="T32" s="12">
        <f>'orig. data'!AD30</f>
        <v>0.0225897191</v>
      </c>
      <c r="U32" s="1"/>
      <c r="V32" s="1"/>
      <c r="W32" s="1"/>
    </row>
    <row r="33" spans="1:23" ht="12.75">
      <c r="A33" s="2" t="str">
        <f ca="1" t="shared" si="2"/>
        <v>Point Douglas</v>
      </c>
      <c r="B33" t="s">
        <v>162</v>
      </c>
      <c r="C33" t="str">
        <f>'orig. data'!AH31</f>
        <v> </v>
      </c>
      <c r="D33" t="str">
        <f>'orig. data'!AI31</f>
        <v> 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4">
        <f t="shared" si="3"/>
        <v>0.6575895753</v>
      </c>
      <c r="I33" s="3">
        <f>'orig. data'!D31</f>
        <v>0.6396230233</v>
      </c>
      <c r="J33" s="3">
        <f>'orig. data'!R31</f>
        <v>0.6707719367</v>
      </c>
      <c r="K33" s="24">
        <f t="shared" si="4"/>
        <v>0.677071756</v>
      </c>
      <c r="L33" s="6">
        <f>'orig. data'!B31</f>
        <v>19794</v>
      </c>
      <c r="M33" s="6">
        <f>'orig. data'!C31</f>
        <v>31563</v>
      </c>
      <c r="N33" s="12">
        <f>'orig. data'!G31</f>
        <v>0.2847782701</v>
      </c>
      <c r="O33" s="9"/>
      <c r="P33" s="6">
        <f>'orig. data'!P31</f>
        <v>21008</v>
      </c>
      <c r="Q33" s="6">
        <f>'orig. data'!Q31</f>
        <v>31535</v>
      </c>
      <c r="R33" s="12">
        <f>'orig. data'!U31</f>
        <v>0.7174299705</v>
      </c>
      <c r="T33" s="12">
        <f>'orig. data'!AD31</f>
        <v>0.0805909442</v>
      </c>
      <c r="U33" s="1"/>
      <c r="V33" s="1"/>
      <c r="W33" s="1"/>
    </row>
    <row r="34" spans="1:23" ht="12.75">
      <c r="B34"/>
      <c r="C34"/>
      <c r="D34"/>
      <c r="E34"/>
      <c r="F34"/>
      <c r="G34"/>
      <c r="H34" s="24"/>
      <c r="I34" s="3"/>
      <c r="J34" s="3"/>
      <c r="K34" s="24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25"/>
    </row>
    <row r="36" spans="2:8" ht="12.75">
      <c r="B36"/>
      <c r="C36"/>
      <c r="D36"/>
      <c r="E36"/>
      <c r="F36"/>
      <c r="G36"/>
      <c r="H36" s="25"/>
    </row>
    <row r="37" spans="2:8" ht="12.75">
      <c r="B37"/>
      <c r="C37"/>
      <c r="D37"/>
      <c r="E37"/>
      <c r="F37"/>
      <c r="G37"/>
      <c r="H37" s="25"/>
    </row>
    <row r="38" spans="2:8" ht="12.75">
      <c r="B38"/>
      <c r="C38"/>
      <c r="D38"/>
      <c r="E38"/>
      <c r="F38"/>
      <c r="G38"/>
      <c r="H38" s="25"/>
    </row>
    <row r="39" spans="2:8" ht="12.75">
      <c r="B39"/>
      <c r="C39"/>
      <c r="D39"/>
      <c r="E39"/>
      <c r="F39"/>
      <c r="G39"/>
      <c r="H39" s="25"/>
    </row>
    <row r="40" spans="2:8" ht="12.75">
      <c r="B40"/>
      <c r="C40"/>
      <c r="D40"/>
      <c r="E40"/>
      <c r="F40"/>
      <c r="G40"/>
      <c r="H40" s="25"/>
    </row>
    <row r="41" spans="2:8" ht="12.75">
      <c r="B41"/>
      <c r="C41"/>
      <c r="D41"/>
      <c r="E41"/>
      <c r="F41"/>
      <c r="G41"/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7" t="s">
        <v>271</v>
      </c>
      <c r="B1" s="5" t="s">
        <v>220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41"/>
      <c r="B2" s="2"/>
      <c r="C2" s="13"/>
      <c r="D2" s="13"/>
      <c r="E2" s="13"/>
      <c r="F2" s="14"/>
      <c r="G2" s="14"/>
      <c r="H2" s="6"/>
      <c r="I2" s="124" t="s">
        <v>274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39" t="s">
        <v>0</v>
      </c>
      <c r="B3" s="5"/>
      <c r="C3" s="13">
        <v>1</v>
      </c>
      <c r="D3" s="13">
        <v>2</v>
      </c>
      <c r="E3" s="13" t="s">
        <v>131</v>
      </c>
      <c r="F3" s="13" t="s">
        <v>247</v>
      </c>
      <c r="G3" s="13" t="s">
        <v>248</v>
      </c>
      <c r="H3" s="2" t="s">
        <v>281</v>
      </c>
      <c r="I3" s="5" t="s">
        <v>272</v>
      </c>
      <c r="J3" s="5" t="s">
        <v>273</v>
      </c>
      <c r="K3" s="2" t="s">
        <v>282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38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226</v>
      </c>
      <c r="C4" t="str">
        <f>'orig. data'!AH32</f>
        <v> </v>
      </c>
      <c r="D4" t="str">
        <f>'orig. data'!AI32</f>
        <v> 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4">
        <f>'orig. data'!D$18</f>
        <v>0.6575895753</v>
      </c>
      <c r="I4" s="3">
        <f>'orig. data'!D32</f>
        <v>0.6443637802</v>
      </c>
      <c r="J4" s="3">
        <f>'orig. data'!R32</f>
        <v>0.6789105274</v>
      </c>
      <c r="K4" s="24">
        <f>'orig. data'!R$18</f>
        <v>0.677071756</v>
      </c>
      <c r="L4" s="6">
        <f>'orig. data'!B32</f>
        <v>7380</v>
      </c>
      <c r="M4" s="6">
        <f>'orig. data'!C32</f>
        <v>11716</v>
      </c>
      <c r="N4" s="12">
        <f>'orig. data'!G32</f>
        <v>0.4440937693</v>
      </c>
      <c r="O4" s="9"/>
      <c r="P4" s="6">
        <f>'orig. data'!P32</f>
        <v>8118</v>
      </c>
      <c r="Q4" s="6">
        <f>'orig. data'!Q32</f>
        <v>11991</v>
      </c>
      <c r="R4" s="12">
        <f>'orig. data'!U32</f>
        <v>0.9259459495</v>
      </c>
      <c r="S4" s="10"/>
      <c r="T4" s="12">
        <f>'orig. data'!AD32</f>
        <v>0.0774281958</v>
      </c>
    </row>
    <row r="5" spans="1:20" ht="12.75">
      <c r="A5" s="38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(2,t)</v>
      </c>
      <c r="B5" s="2" t="s">
        <v>222</v>
      </c>
      <c r="C5" t="str">
        <f>'orig. data'!AH33</f>
        <v> </v>
      </c>
      <c r="D5">
        <f>'orig. data'!AI33</f>
        <v>2</v>
      </c>
      <c r="E5" t="str">
        <f ca="1">IF(CELL("contents",F5)="s","s",IF(CELL("contents",G5)="s","s",IF(CELL("contents",'orig. data'!AJ33)="t","t","")))</f>
        <v>t</v>
      </c>
      <c r="F5" t="str">
        <f>'orig. data'!AK33</f>
        <v> </v>
      </c>
      <c r="G5" t="str">
        <f>'orig. data'!AL33</f>
        <v> </v>
      </c>
      <c r="H5" s="24">
        <f>'orig. data'!D$18</f>
        <v>0.6575895753</v>
      </c>
      <c r="I5" s="3">
        <f>'orig. data'!D33</f>
        <v>0.6196985135</v>
      </c>
      <c r="J5" s="3">
        <f>'orig. data'!R33</f>
        <v>0.5842299658</v>
      </c>
      <c r="K5" s="24">
        <f>'orig. data'!R$18</f>
        <v>0.677071756</v>
      </c>
      <c r="L5" s="6">
        <f>'orig. data'!B33</f>
        <v>9314</v>
      </c>
      <c r="M5" s="6">
        <f>'orig. data'!C33</f>
        <v>15516</v>
      </c>
      <c r="N5" s="12">
        <f>'orig. data'!G33</f>
        <v>0.0206388457</v>
      </c>
      <c r="O5" s="9"/>
      <c r="P5" s="6">
        <f>'orig. data'!P33</f>
        <v>10198</v>
      </c>
      <c r="Q5" s="6">
        <f>'orig. data'!Q33</f>
        <v>18049</v>
      </c>
      <c r="R5" s="12">
        <f>'orig. data'!U33</f>
        <v>6.0695789E-09</v>
      </c>
      <c r="S5" s="10"/>
      <c r="T5" s="12">
        <f>'orig. data'!AD33</f>
        <v>0.0355174144</v>
      </c>
    </row>
    <row r="6" spans="1:20" ht="12.75">
      <c r="A6" s="38" t="str">
        <f ca="1" t="shared" si="0"/>
        <v>SE Western</v>
      </c>
      <c r="B6" s="2" t="s">
        <v>223</v>
      </c>
      <c r="C6" t="str">
        <f>'orig. data'!AH34</f>
        <v> </v>
      </c>
      <c r="D6" t="str">
        <f>'orig. data'!AI34</f>
        <v> 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4">
        <f>'orig. data'!D$18</f>
        <v>0.6575895753</v>
      </c>
      <c r="I6" s="3">
        <f>'orig. data'!D34</f>
        <v>0.6475696188</v>
      </c>
      <c r="J6" s="3">
        <f>'orig. data'!R34</f>
        <v>0.6436859566</v>
      </c>
      <c r="K6" s="24">
        <f>'orig. data'!R$18</f>
        <v>0.677071756</v>
      </c>
      <c r="L6" s="6">
        <f>'orig. data'!B34</f>
        <v>4801</v>
      </c>
      <c r="M6" s="6">
        <f>'orig. data'!C34</f>
        <v>7545</v>
      </c>
      <c r="N6" s="12">
        <f>'orig. data'!G34</f>
        <v>0.5815543526</v>
      </c>
      <c r="O6" s="9"/>
      <c r="P6" s="6">
        <f>'orig. data'!P34</f>
        <v>5164</v>
      </c>
      <c r="Q6" s="6">
        <f>'orig. data'!Q34</f>
        <v>8002</v>
      </c>
      <c r="R6" s="12">
        <f>'orig. data'!U34</f>
        <v>0.0649493873</v>
      </c>
      <c r="S6" s="10"/>
      <c r="T6" s="12">
        <f>'orig. data'!AD34</f>
        <v>0.8503861689</v>
      </c>
    </row>
    <row r="7" spans="1:20" ht="12.75">
      <c r="A7" s="38" t="str">
        <f ca="1" t="shared" si="0"/>
        <v>SE Southern (2,t)</v>
      </c>
      <c r="B7" s="2" t="s">
        <v>193</v>
      </c>
      <c r="C7" t="str">
        <f>'orig. data'!AH35</f>
        <v> </v>
      </c>
      <c r="D7">
        <f>'orig. data'!AI35</f>
        <v>2</v>
      </c>
      <c r="E7" t="str">
        <f ca="1">IF(CELL("contents",F7)="s","s",IF(CELL("contents",G7)="s","s",IF(CELL("contents",'orig. data'!AJ35)="t","t","")))</f>
        <v>t</v>
      </c>
      <c r="F7" t="str">
        <f>'orig. data'!AK35</f>
        <v> </v>
      </c>
      <c r="G7" t="str">
        <f>'orig. data'!AL35</f>
        <v> </v>
      </c>
      <c r="H7" s="24">
        <f>'orig. data'!D$18</f>
        <v>0.6575895753</v>
      </c>
      <c r="I7" s="3">
        <f>'orig. data'!D35</f>
        <v>0.6274465436</v>
      </c>
      <c r="J7" s="3">
        <f>'orig. data'!R35</f>
        <v>0.5739068378</v>
      </c>
      <c r="K7" s="24">
        <f>'orig. data'!R$18</f>
        <v>0.677071756</v>
      </c>
      <c r="L7" s="6">
        <f>'orig. data'!B35</f>
        <v>2678</v>
      </c>
      <c r="M7" s="6">
        <f>'orig. data'!C35</f>
        <v>4092</v>
      </c>
      <c r="N7" s="12">
        <f>'orig. data'!G35</f>
        <v>0.1246366496</v>
      </c>
      <c r="O7" s="9"/>
      <c r="P7" s="6">
        <f>'orig. data'!P35</f>
        <v>2374</v>
      </c>
      <c r="Q7" s="6">
        <f>'orig. data'!Q35</f>
        <v>3950</v>
      </c>
      <c r="R7" s="12">
        <f>'orig. data'!U35</f>
        <v>1.3661815E-07</v>
      </c>
      <c r="S7" s="10"/>
      <c r="T7" s="12">
        <f>'orig. data'!AD35</f>
        <v>0.0172712067</v>
      </c>
    </row>
    <row r="8" spans="1:20" ht="12.75">
      <c r="A8" s="38"/>
      <c r="B8" s="2"/>
      <c r="H8" s="24"/>
      <c r="I8" s="3"/>
      <c r="J8" s="3"/>
      <c r="K8" s="24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38" t="str">
        <f ca="1" t="shared" si="0"/>
        <v>CE Altona (2)</v>
      </c>
      <c r="B9" s="2" t="s">
        <v>224</v>
      </c>
      <c r="C9" t="str">
        <f>'orig. data'!AH36</f>
        <v> 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4">
        <f>'orig. data'!D$18</f>
        <v>0.6575895753</v>
      </c>
      <c r="I9" s="3">
        <f>'orig. data'!D36</f>
        <v>0.6357903685</v>
      </c>
      <c r="J9" s="3">
        <f>'orig. data'!R36</f>
        <v>0.6024360685</v>
      </c>
      <c r="K9" s="24">
        <f>'orig. data'!R$18</f>
        <v>0.677071756</v>
      </c>
      <c r="L9" s="6">
        <f>'orig. data'!B36</f>
        <v>3562</v>
      </c>
      <c r="M9" s="6">
        <f>'orig. data'!C36</f>
        <v>5713</v>
      </c>
      <c r="N9" s="12">
        <f>'orig. data'!G36</f>
        <v>0.2428130298</v>
      </c>
      <c r="O9" s="9"/>
      <c r="P9" s="6">
        <f>'orig. data'!P36</f>
        <v>3682</v>
      </c>
      <c r="Q9" s="6">
        <f>'orig. data'!Q36</f>
        <v>6224</v>
      </c>
      <c r="R9" s="12">
        <f>'orig. data'!U36</f>
        <v>4.53709E-05</v>
      </c>
      <c r="S9" s="10"/>
      <c r="T9" s="12">
        <f>'orig. data'!AD36</f>
        <v>0.1104328551</v>
      </c>
    </row>
    <row r="10" spans="1:20" ht="12.75">
      <c r="A10" s="38" t="str">
        <f ca="1" t="shared" si="0"/>
        <v>CE Cartier/SFX</v>
      </c>
      <c r="B10" s="2" t="s">
        <v>249</v>
      </c>
      <c r="C10" t="str">
        <f>'orig. data'!AH37</f>
        <v> 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4">
        <f>'orig. data'!D$18</f>
        <v>0.6575895753</v>
      </c>
      <c r="I10" s="3">
        <f>'orig. data'!D37</f>
        <v>0.6825019304</v>
      </c>
      <c r="J10" s="3">
        <f>'orig. data'!R37</f>
        <v>0.7289837159</v>
      </c>
      <c r="K10" s="24">
        <f>'orig. data'!R$18</f>
        <v>0.677071756</v>
      </c>
      <c r="L10" s="6">
        <f>'orig. data'!B37</f>
        <v>2760</v>
      </c>
      <c r="M10" s="6">
        <f>'orig. data'!C37</f>
        <v>4087</v>
      </c>
      <c r="N10" s="12">
        <f>'orig. data'!G37</f>
        <v>0.2277476355</v>
      </c>
      <c r="O10" s="9"/>
      <c r="P10" s="6">
        <f>'orig. data'!P37</f>
        <v>3082</v>
      </c>
      <c r="Q10" s="6">
        <f>'orig. data'!Q37</f>
        <v>4217</v>
      </c>
      <c r="R10" s="12">
        <f>'orig. data'!U37</f>
        <v>0.0146307878</v>
      </c>
      <c r="S10" s="10"/>
      <c r="T10" s="12">
        <f>'orig. data'!AD37</f>
        <v>0.0719413114</v>
      </c>
    </row>
    <row r="11" spans="1:20" ht="12.75">
      <c r="A11" s="38" t="str">
        <f ca="1" t="shared" si="0"/>
        <v>CE Louise/Pembina (1,t)</v>
      </c>
      <c r="B11" s="2" t="s">
        <v>225</v>
      </c>
      <c r="C11">
        <f>'orig. data'!AH38</f>
        <v>1</v>
      </c>
      <c r="D11" t="str">
        <f>'orig. data'!AI38</f>
        <v> </v>
      </c>
      <c r="E11" t="str">
        <f ca="1">IF(CELL("contents",F11)="s","s",IF(CELL("contents",G11)="s","s",IF(CELL("contents",'orig. data'!AJ38)="t","t","")))</f>
        <v>t</v>
      </c>
      <c r="F11" t="str">
        <f>'orig. data'!AK38</f>
        <v> </v>
      </c>
      <c r="G11" t="str">
        <f>'orig. data'!AL38</f>
        <v> </v>
      </c>
      <c r="H11" s="24">
        <f>'orig. data'!D$18</f>
        <v>0.6575895753</v>
      </c>
      <c r="I11" s="3">
        <f>'orig. data'!D38</f>
        <v>0.4451563976</v>
      </c>
      <c r="J11" s="3">
        <f>'orig. data'!R38</f>
        <v>0.6991125228</v>
      </c>
      <c r="K11" s="24">
        <f>'orig. data'!R$18</f>
        <v>0.677071756</v>
      </c>
      <c r="L11" s="6">
        <f>'orig. data'!B38</f>
        <v>1634</v>
      </c>
      <c r="M11" s="6">
        <f>'orig. data'!C38</f>
        <v>3581</v>
      </c>
      <c r="N11" s="12">
        <f>'orig. data'!G38</f>
        <v>3.392558E-30</v>
      </c>
      <c r="O11" s="10"/>
      <c r="P11" s="6">
        <f>'orig. data'!P38</f>
        <v>2382</v>
      </c>
      <c r="Q11" s="6">
        <f>'orig. data'!Q38</f>
        <v>3254</v>
      </c>
      <c r="R11" s="12">
        <f>'orig. data'!U38</f>
        <v>0.3092728735</v>
      </c>
      <c r="S11" s="10"/>
      <c r="T11" s="12">
        <f>'orig. data'!AD38</f>
        <v>4.354991E-29</v>
      </c>
    </row>
    <row r="12" spans="1:20" ht="12.75">
      <c r="A12" s="38" t="str">
        <f ca="1" t="shared" si="0"/>
        <v>CE Morden/Winkler (2,t)</v>
      </c>
      <c r="B12" s="2" t="s">
        <v>349</v>
      </c>
      <c r="C12" t="str">
        <f>'orig. data'!AH39</f>
        <v> </v>
      </c>
      <c r="D12">
        <f>'orig. data'!AI39</f>
        <v>2</v>
      </c>
      <c r="E12" t="str">
        <f ca="1">IF(CELL("contents",F12)="s","s",IF(CELL("contents",G12)="s","s",IF(CELL("contents",'orig. data'!AJ39)="t","t","")))</f>
        <v>t</v>
      </c>
      <c r="F12" t="str">
        <f>'orig. data'!AK39</f>
        <v> </v>
      </c>
      <c r="G12" t="str">
        <f>'orig. data'!AL39</f>
        <v> </v>
      </c>
      <c r="H12" s="24">
        <f>'orig. data'!D$18</f>
        <v>0.6575895753</v>
      </c>
      <c r="I12" s="3">
        <f>'orig. data'!D39</f>
        <v>0.6427095887</v>
      </c>
      <c r="J12" s="3">
        <f>'orig. data'!R39</f>
        <v>0.5349062599</v>
      </c>
      <c r="K12" s="24">
        <f>'orig. data'!R$18</f>
        <v>0.677071756</v>
      </c>
      <c r="L12" s="6">
        <f>'orig. data'!B39</f>
        <v>8321</v>
      </c>
      <c r="M12" s="6">
        <f>'orig. data'!C39</f>
        <v>13118</v>
      </c>
      <c r="N12" s="12">
        <f>'orig. data'!G39</f>
        <v>0.3736675226</v>
      </c>
      <c r="O12" s="10"/>
      <c r="P12" s="6">
        <f>'orig. data'!P39</f>
        <v>8171</v>
      </c>
      <c r="Q12" s="6">
        <f>'orig. data'!Q39</f>
        <v>15617</v>
      </c>
      <c r="R12" s="12">
        <f>'orig. data'!U39</f>
        <v>5.59635E-20</v>
      </c>
      <c r="S12" s="10"/>
      <c r="T12" s="12">
        <f>'orig. data'!AD39</f>
        <v>1.100808E-10</v>
      </c>
    </row>
    <row r="13" spans="1:20" ht="12.75">
      <c r="A13" s="38" t="str">
        <f ca="1" t="shared" si="0"/>
        <v>CE Carman (1,2)</v>
      </c>
      <c r="B13" s="2" t="s">
        <v>250</v>
      </c>
      <c r="C13">
        <f>'orig. data'!AH40</f>
        <v>1</v>
      </c>
      <c r="D13">
        <f>'orig. data'!AI40</f>
        <v>2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4">
        <f>'orig. data'!D$18</f>
        <v>0.6575895753</v>
      </c>
      <c r="I13" s="3">
        <f>'orig. data'!D40</f>
        <v>0.5635088167</v>
      </c>
      <c r="J13" s="3">
        <f>'orig. data'!R40</f>
        <v>0.5837571275</v>
      </c>
      <c r="K13" s="24">
        <f>'orig. data'!R$18</f>
        <v>0.677071756</v>
      </c>
      <c r="L13" s="6">
        <f>'orig. data'!B40</f>
        <v>4303</v>
      </c>
      <c r="M13" s="6">
        <f>'orig. data'!C40</f>
        <v>7521</v>
      </c>
      <c r="N13" s="12">
        <f>'orig. data'!G40</f>
        <v>3.2941579E-08</v>
      </c>
      <c r="O13" s="10"/>
      <c r="P13" s="6">
        <f>'orig. data'!P40</f>
        <v>4372</v>
      </c>
      <c r="Q13" s="6">
        <f>'orig. data'!Q40</f>
        <v>7249</v>
      </c>
      <c r="R13" s="12">
        <f>'orig. data'!U40</f>
        <v>1.029485E-07</v>
      </c>
      <c r="S13" s="10"/>
      <c r="T13" s="12">
        <f>'orig. data'!AD40</f>
        <v>0.274357035</v>
      </c>
    </row>
    <row r="14" spans="1:20" ht="12.75">
      <c r="A14" s="38" t="str">
        <f ca="1" t="shared" si="0"/>
        <v>CE Red River</v>
      </c>
      <c r="B14" s="2" t="s">
        <v>194</v>
      </c>
      <c r="C14" t="str">
        <f>'orig. data'!AH41</f>
        <v> 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4">
        <f>'orig. data'!D$18</f>
        <v>0.6575895753</v>
      </c>
      <c r="I14" s="3">
        <f>'orig. data'!D41</f>
        <v>0.6912231382</v>
      </c>
      <c r="J14" s="3">
        <f>'orig. data'!R41</f>
        <v>0.6904899745</v>
      </c>
      <c r="K14" s="24">
        <f>'orig. data'!R$18</f>
        <v>0.677071756</v>
      </c>
      <c r="L14" s="6">
        <f>'orig. data'!B41</f>
        <v>6232</v>
      </c>
      <c r="M14" s="6">
        <f>'orig. data'!C41</f>
        <v>9118</v>
      </c>
      <c r="N14" s="12">
        <f>'orig. data'!G41</f>
        <v>0.0626451271</v>
      </c>
      <c r="O14" s="10"/>
      <c r="P14" s="6">
        <f>'orig. data'!P41</f>
        <v>6423</v>
      </c>
      <c r="Q14" s="6">
        <f>'orig. data'!Q41</f>
        <v>9274</v>
      </c>
      <c r="R14" s="12">
        <f>'orig. data'!U41</f>
        <v>0.4682012052</v>
      </c>
      <c r="S14" s="10"/>
      <c r="T14" s="12">
        <f>'orig. data'!AD41</f>
        <v>0.971964471</v>
      </c>
    </row>
    <row r="15" spans="1:20" ht="12.75">
      <c r="A15" s="38" t="str">
        <f ca="1" t="shared" si="0"/>
        <v>CE Swan Lake (t)</v>
      </c>
      <c r="B15" s="2" t="s">
        <v>195</v>
      </c>
      <c r="C15" t="str">
        <f>'orig. data'!AH42</f>
        <v> </v>
      </c>
      <c r="D15" t="str">
        <f>'orig. data'!AI42</f>
        <v> </v>
      </c>
      <c r="E15" t="str">
        <f ca="1">IF(CELL("contents",F15)="s","s",IF(CELL("contents",G15)="s","s",IF(CELL("contents",'orig. data'!AJ42)="t","t","")))</f>
        <v>t</v>
      </c>
      <c r="F15" t="str">
        <f>'orig. data'!AK42</f>
        <v> </v>
      </c>
      <c r="G15" t="str">
        <f>'orig. data'!AL42</f>
        <v> </v>
      </c>
      <c r="H15" s="24">
        <f>'orig. data'!D$18</f>
        <v>0.6575895753</v>
      </c>
      <c r="I15" s="3">
        <f>'orig. data'!D42</f>
        <v>0.7086208576</v>
      </c>
      <c r="J15" s="3">
        <f>'orig. data'!R42</f>
        <v>0.651587188</v>
      </c>
      <c r="K15" s="24">
        <f>'orig. data'!R$18</f>
        <v>0.677071756</v>
      </c>
      <c r="L15" s="6">
        <f>'orig. data'!B42</f>
        <v>2051</v>
      </c>
      <c r="M15" s="6">
        <f>'orig. data'!C42</f>
        <v>2913</v>
      </c>
      <c r="N15" s="12">
        <f>'orig. data'!G42</f>
        <v>0.0209119197</v>
      </c>
      <c r="O15" s="10"/>
      <c r="P15" s="6">
        <f>'orig. data'!P42</f>
        <v>1830</v>
      </c>
      <c r="Q15" s="6">
        <f>'orig. data'!Q42</f>
        <v>2766</v>
      </c>
      <c r="R15" s="12">
        <f>'orig. data'!U42</f>
        <v>0.2448273673</v>
      </c>
      <c r="S15" s="10"/>
      <c r="T15" s="12">
        <f>'orig. data'!AD42</f>
        <v>0.0378798688</v>
      </c>
    </row>
    <row r="16" spans="1:20" ht="12.75">
      <c r="A16" s="38" t="str">
        <f ca="1" t="shared" si="0"/>
        <v>CE Portage (1,2)</v>
      </c>
      <c r="B16" s="2" t="s">
        <v>196</v>
      </c>
      <c r="C16">
        <f>'orig. data'!AH43</f>
        <v>1</v>
      </c>
      <c r="D16">
        <f>'orig. data'!AI43</f>
        <v>2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4">
        <f>'orig. data'!D$18</f>
        <v>0.6575895753</v>
      </c>
      <c r="I16" s="3">
        <f>'orig. data'!D43</f>
        <v>0.5681096644</v>
      </c>
      <c r="J16" s="3">
        <f>'orig. data'!R43</f>
        <v>0.5716172683</v>
      </c>
      <c r="K16" s="24">
        <f>'orig. data'!R$18</f>
        <v>0.677071756</v>
      </c>
      <c r="L16" s="6">
        <f>'orig. data'!B43</f>
        <v>10623</v>
      </c>
      <c r="M16" s="6">
        <f>'orig. data'!C43</f>
        <v>18859</v>
      </c>
      <c r="N16" s="12">
        <f>'orig. data'!G43</f>
        <v>7.367317E-09</v>
      </c>
      <c r="O16" s="10"/>
      <c r="P16" s="6">
        <f>'orig. data'!P43</f>
        <v>10127</v>
      </c>
      <c r="Q16" s="6">
        <f>'orig. data'!Q43</f>
        <v>17577</v>
      </c>
      <c r="R16" s="12">
        <f>'orig. data'!U43</f>
        <v>2.413103E-11</v>
      </c>
      <c r="S16" s="10"/>
      <c r="T16" s="12">
        <f>'orig. data'!AD43</f>
        <v>0.8241567487</v>
      </c>
    </row>
    <row r="17" spans="1:20" ht="12.75">
      <c r="A17" s="38" t="str">
        <f ca="1" t="shared" si="0"/>
        <v>CE Seven Regions (t)</v>
      </c>
      <c r="B17" s="2" t="s">
        <v>197</v>
      </c>
      <c r="C17" t="str">
        <f>'orig. data'!AH44</f>
        <v> </v>
      </c>
      <c r="D17" t="str">
        <f>'orig. data'!AI44</f>
        <v> </v>
      </c>
      <c r="E17" t="str">
        <f ca="1">IF(CELL("contents",F17)="s","s",IF(CELL("contents",G17)="s","s",IF(CELL("contents",'orig. data'!AJ44)="t","t","")))</f>
        <v>t</v>
      </c>
      <c r="F17" t="str">
        <f>'orig. data'!AK44</f>
        <v> </v>
      </c>
      <c r="G17" t="str">
        <f>'orig. data'!AL44</f>
        <v> </v>
      </c>
      <c r="H17" s="24">
        <f>'orig. data'!D$18</f>
        <v>0.6575895753</v>
      </c>
      <c r="I17" s="3">
        <f>'orig. data'!D44</f>
        <v>0.6044715585</v>
      </c>
      <c r="J17" s="3">
        <f>'orig. data'!R44</f>
        <v>0.6561737729</v>
      </c>
      <c r="K17" s="24">
        <f>'orig. data'!R$18</f>
        <v>0.677071756</v>
      </c>
      <c r="L17" s="6">
        <f>'orig. data'!B44</f>
        <v>2464</v>
      </c>
      <c r="M17" s="6">
        <f>'orig. data'!C44</f>
        <v>4245</v>
      </c>
      <c r="N17" s="12">
        <f>'orig. data'!G44</f>
        <v>0.006727131</v>
      </c>
      <c r="O17" s="10"/>
      <c r="P17" s="6">
        <f>'orig. data'!P44</f>
        <v>2380</v>
      </c>
      <c r="Q17" s="6">
        <f>'orig. data'!Q44</f>
        <v>3690</v>
      </c>
      <c r="R17" s="12">
        <f>'orig. data'!U44</f>
        <v>0.3121308626</v>
      </c>
      <c r="S17" s="10"/>
      <c r="T17" s="12">
        <f>'orig. data'!AD44</f>
        <v>0.0298239649</v>
      </c>
    </row>
    <row r="18" spans="1:20" ht="12.75">
      <c r="A18" s="38"/>
      <c r="B18" s="2"/>
      <c r="H18" s="24"/>
      <c r="I18" s="3"/>
      <c r="J18" s="3"/>
      <c r="K18" s="24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38" t="str">
        <f ca="1" t="shared" si="0"/>
        <v>AS East 2 (1,2)</v>
      </c>
      <c r="B19" s="2" t="s">
        <v>251</v>
      </c>
      <c r="C19">
        <f>'orig. data'!AH45</f>
        <v>1</v>
      </c>
      <c r="D19">
        <f>'orig. data'!AI45</f>
        <v>2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24">
        <f>'orig. data'!D$18</f>
        <v>0.6575895753</v>
      </c>
      <c r="I19" s="3">
        <f>'orig. data'!D45</f>
        <v>0.5762957299</v>
      </c>
      <c r="J19" s="3">
        <f>'orig. data'!R45</f>
        <v>0.5898826327</v>
      </c>
      <c r="K19" s="24">
        <f>'orig. data'!R$18</f>
        <v>0.677071756</v>
      </c>
      <c r="L19" s="6">
        <f>'orig. data'!B45</f>
        <v>5930</v>
      </c>
      <c r="M19" s="6">
        <f>'orig. data'!C45</f>
        <v>9990</v>
      </c>
      <c r="N19" s="12">
        <f>'orig. data'!G45</f>
        <v>8.0535455E-07</v>
      </c>
      <c r="O19" s="10"/>
      <c r="P19" s="6">
        <f>'orig. data'!P45</f>
        <v>5680</v>
      </c>
      <c r="Q19" s="6">
        <f>'orig. data'!Q45</f>
        <v>9211</v>
      </c>
      <c r="R19" s="12">
        <f>'orig. data'!U45</f>
        <v>2.9660842E-07</v>
      </c>
      <c r="S19" s="10"/>
      <c r="T19" s="12">
        <f>'orig. data'!AD45</f>
        <v>0.4433863631</v>
      </c>
    </row>
    <row r="20" spans="1:20" ht="12.75">
      <c r="A20" s="38" t="str">
        <f ca="1" t="shared" si="0"/>
        <v>AS West 1 (t)</v>
      </c>
      <c r="B20" s="2" t="s">
        <v>252</v>
      </c>
      <c r="C20" t="str">
        <f>'orig. data'!AH46</f>
        <v> </v>
      </c>
      <c r="D20" t="str">
        <f>'orig. data'!AI46</f>
        <v> </v>
      </c>
      <c r="E20" t="str">
        <f ca="1">IF(CELL("contents",F20)="s","s",IF(CELL("contents",G20)="s","s",IF(CELL("contents",'orig. data'!AJ46)="t","t","")))</f>
        <v>t</v>
      </c>
      <c r="F20" t="str">
        <f>'orig. data'!AK46</f>
        <v> </v>
      </c>
      <c r="G20" t="str">
        <f>'orig. data'!AL46</f>
        <v> </v>
      </c>
      <c r="H20" s="24">
        <f>'orig. data'!D$18</f>
        <v>0.6575895753</v>
      </c>
      <c r="I20" s="3">
        <f>'orig. data'!D46</f>
        <v>0.6093937676</v>
      </c>
      <c r="J20" s="3">
        <f>'orig. data'!R46</f>
        <v>0.6517096331</v>
      </c>
      <c r="K20" s="24">
        <f>'orig. data'!R$18</f>
        <v>0.677071756</v>
      </c>
      <c r="L20" s="6">
        <f>'orig. data'!B46</f>
        <v>4689</v>
      </c>
      <c r="M20" s="6">
        <f>'orig. data'!C46</f>
        <v>7454</v>
      </c>
      <c r="N20" s="12">
        <f>'orig. data'!G46</f>
        <v>0.005767698</v>
      </c>
      <c r="O20" s="10"/>
      <c r="P20" s="6">
        <f>'orig. data'!P46</f>
        <v>4830</v>
      </c>
      <c r="Q20" s="6">
        <f>'orig. data'!Q46</f>
        <v>7103</v>
      </c>
      <c r="R20" s="12">
        <f>'orig. data'!U46</f>
        <v>0.1619330995</v>
      </c>
      <c r="S20" s="10"/>
      <c r="T20" s="12">
        <f>'orig. data'!AD46</f>
        <v>0.0336563376</v>
      </c>
    </row>
    <row r="21" spans="1:20" ht="12.75">
      <c r="A21" s="38" t="str">
        <f ca="1" t="shared" si="0"/>
        <v>AS North 1 (1,2)</v>
      </c>
      <c r="B21" t="s">
        <v>253</v>
      </c>
      <c r="C21">
        <f>'orig. data'!AH47</f>
        <v>1</v>
      </c>
      <c r="D21">
        <f>'orig. data'!AI47</f>
        <v>2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4">
        <f>'orig. data'!D$18</f>
        <v>0.6575895753</v>
      </c>
      <c r="I21" s="3">
        <f>'orig. data'!D47</f>
        <v>0.5391667673</v>
      </c>
      <c r="J21" s="3">
        <f>'orig. data'!R47</f>
        <v>0.5590165554</v>
      </c>
      <c r="K21" s="24">
        <f>'orig. data'!R$18</f>
        <v>0.677071756</v>
      </c>
      <c r="L21" s="6">
        <f>'orig. data'!B47</f>
        <v>5663</v>
      </c>
      <c r="M21" s="6">
        <f>'orig. data'!C47</f>
        <v>10197</v>
      </c>
      <c r="N21" s="12">
        <f>'orig. data'!G47</f>
        <v>1.530351E-13</v>
      </c>
      <c r="O21" s="10"/>
      <c r="P21" s="6">
        <f>'orig. data'!P47</f>
        <v>5353</v>
      </c>
      <c r="Q21" s="6">
        <f>'orig. data'!Q47</f>
        <v>9244</v>
      </c>
      <c r="R21" s="12">
        <f>'orig. data'!U47</f>
        <v>1.352974E-12</v>
      </c>
      <c r="S21" s="10"/>
      <c r="T21" s="12">
        <f>'orig. data'!AD47</f>
        <v>0.2379043317</v>
      </c>
    </row>
    <row r="22" spans="1:20" ht="12.75">
      <c r="A22" s="38" t="str">
        <f ca="1" t="shared" si="0"/>
        <v>AS West 2 (1,2)</v>
      </c>
      <c r="B22" t="s">
        <v>198</v>
      </c>
      <c r="C22">
        <f>'orig. data'!AH48</f>
        <v>1</v>
      </c>
      <c r="D22">
        <f>'orig. data'!AI48</f>
        <v>2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4">
        <f>'orig. data'!D$18</f>
        <v>0.6575895753</v>
      </c>
      <c r="I22" s="3">
        <f>'orig. data'!D48</f>
        <v>0.5814247098</v>
      </c>
      <c r="J22" s="3">
        <f>'orig. data'!R48</f>
        <v>0.5833145202</v>
      </c>
      <c r="K22" s="24">
        <f>'orig. data'!R$18</f>
        <v>0.677071756</v>
      </c>
      <c r="L22" s="6">
        <f>'orig. data'!B48</f>
        <v>6662</v>
      </c>
      <c r="M22" s="6">
        <f>'orig. data'!C48</f>
        <v>11231</v>
      </c>
      <c r="N22" s="12">
        <f>'orig. data'!G48</f>
        <v>3.0019779E-06</v>
      </c>
      <c r="O22" s="10"/>
      <c r="P22" s="6">
        <f>'orig. data'!P48</f>
        <v>6260</v>
      </c>
      <c r="Q22" s="6">
        <f>'orig. data'!Q48</f>
        <v>10378</v>
      </c>
      <c r="R22" s="12">
        <f>'orig. data'!U48</f>
        <v>1.8280467E-08</v>
      </c>
      <c r="S22" s="10"/>
      <c r="T22" s="12">
        <f>'orig. data'!AD48</f>
        <v>0.9129696174</v>
      </c>
    </row>
    <row r="23" spans="1:20" ht="12.75">
      <c r="A23" s="38" t="str">
        <f ca="1" t="shared" si="0"/>
        <v>AS East 1 (2,t)</v>
      </c>
      <c r="B23" t="s">
        <v>199</v>
      </c>
      <c r="C23" t="str">
        <f>'orig. data'!AH49</f>
        <v> </v>
      </c>
      <c r="D23">
        <f>'orig. data'!AI49</f>
        <v>2</v>
      </c>
      <c r="E23" t="str">
        <f ca="1">IF(CELL("contents",F23)="s","s",IF(CELL("contents",G23)="s","s",IF(CELL("contents",'orig. data'!AJ49)="t","t","")))</f>
        <v>t</v>
      </c>
      <c r="F23" t="str">
        <f>'orig. data'!AK49</f>
        <v> </v>
      </c>
      <c r="G23" t="str">
        <f>'orig. data'!AL49</f>
        <v> </v>
      </c>
      <c r="H23" s="24">
        <f>'orig. data'!D$18</f>
        <v>0.6575895753</v>
      </c>
      <c r="I23" s="3">
        <f>'orig. data'!D49</f>
        <v>0.696169739</v>
      </c>
      <c r="J23" s="3">
        <f>'orig. data'!R49</f>
        <v>0.7742901107</v>
      </c>
      <c r="K23" s="24">
        <f>'orig. data'!R$18</f>
        <v>0.677071756</v>
      </c>
      <c r="L23" s="6">
        <f>'orig. data'!B49</f>
        <v>5629</v>
      </c>
      <c r="M23" s="6">
        <f>'orig. data'!C49</f>
        <v>7912</v>
      </c>
      <c r="N23" s="12">
        <f>'orig. data'!G49</f>
        <v>0.0340948143</v>
      </c>
      <c r="O23" s="10"/>
      <c r="P23" s="6">
        <f>'orig. data'!P49</f>
        <v>6240</v>
      </c>
      <c r="Q23" s="6">
        <f>'orig. data'!Q49</f>
        <v>7818</v>
      </c>
      <c r="R23" s="12">
        <f>'orig. data'!U49</f>
        <v>4.6380914E-07</v>
      </c>
      <c r="S23" s="10"/>
      <c r="T23" s="12">
        <f>'orig. data'!AD49</f>
        <v>0.0004297767</v>
      </c>
    </row>
    <row r="24" spans="1:20" ht="12.75">
      <c r="A24" s="38" t="str">
        <f ca="1" t="shared" si="0"/>
        <v>AS North 2 (1,2)</v>
      </c>
      <c r="B24" t="s">
        <v>200</v>
      </c>
      <c r="C24">
        <f>'orig. data'!AH50</f>
        <v>1</v>
      </c>
      <c r="D24">
        <f>'orig. data'!AI50</f>
        <v>2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4">
        <f>'orig. data'!D$18</f>
        <v>0.6575895753</v>
      </c>
      <c r="I24" s="3">
        <f>'orig. data'!D50</f>
        <v>0.5731801547</v>
      </c>
      <c r="J24" s="3">
        <f>'orig. data'!R50</f>
        <v>0.5548440248</v>
      </c>
      <c r="K24" s="24">
        <f>'orig. data'!R$18</f>
        <v>0.677071756</v>
      </c>
      <c r="L24" s="6">
        <f>'orig. data'!B50</f>
        <v>4479</v>
      </c>
      <c r="M24" s="6">
        <f>'orig. data'!C50</f>
        <v>7524</v>
      </c>
      <c r="N24" s="12">
        <f>'orig. data'!G50</f>
        <v>7.9444843E-07</v>
      </c>
      <c r="O24" s="10"/>
      <c r="P24" s="6">
        <f>'orig. data'!P50</f>
        <v>4278</v>
      </c>
      <c r="Q24" s="6">
        <f>'orig. data'!Q50</f>
        <v>7317</v>
      </c>
      <c r="R24" s="12">
        <f>'orig. data'!U50</f>
        <v>1.211472E-12</v>
      </c>
      <c r="S24" s="10"/>
      <c r="T24" s="12">
        <f>'orig. data'!AD50</f>
        <v>0.3144362174</v>
      </c>
    </row>
    <row r="25" spans="1:20" ht="12.75">
      <c r="A25" s="38"/>
      <c r="H25" s="24"/>
      <c r="I25" s="3"/>
      <c r="J25" s="3"/>
      <c r="K25" s="24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38" t="str">
        <f ca="1" t="shared" si="0"/>
        <v>BDN Rural (1,2)</v>
      </c>
      <c r="B26" t="s">
        <v>254</v>
      </c>
      <c r="C26">
        <f>'orig. data'!AH51</f>
        <v>1</v>
      </c>
      <c r="D26">
        <f>'orig. data'!AI51</f>
        <v>2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4">
        <f>'orig. data'!D$18</f>
        <v>0.6575895753</v>
      </c>
      <c r="I26" s="3">
        <f>'orig. data'!D51</f>
        <v>0.5713324188</v>
      </c>
      <c r="J26" s="3">
        <f>'orig. data'!R51</f>
        <v>0.5866037945</v>
      </c>
      <c r="K26" s="24">
        <f>'orig. data'!R$18</f>
        <v>0.677071756</v>
      </c>
      <c r="L26" s="6">
        <f>'orig. data'!B51</f>
        <v>2123</v>
      </c>
      <c r="M26" s="6">
        <f>'orig. data'!C51</f>
        <v>3822</v>
      </c>
      <c r="N26" s="12">
        <f>'orig. data'!G51</f>
        <v>1.64616E-05</v>
      </c>
      <c r="O26" s="10"/>
      <c r="P26" s="6">
        <f>'orig. data'!P51</f>
        <v>2126</v>
      </c>
      <c r="Q26" s="6">
        <f>'orig. data'!Q51</f>
        <v>3674</v>
      </c>
      <c r="R26" s="12">
        <f>'orig. data'!U51</f>
        <v>9.8635944E-06</v>
      </c>
      <c r="S26" s="10"/>
      <c r="T26" s="12">
        <f>'orig. data'!AD51</f>
        <v>0.5100724906</v>
      </c>
    </row>
    <row r="27" spans="1:20" ht="12.75">
      <c r="A27" s="38" t="str">
        <f ca="1" t="shared" si="0"/>
        <v>BDN Southeast (1,2)</v>
      </c>
      <c r="B27" t="s">
        <v>130</v>
      </c>
      <c r="C27">
        <f>'orig. data'!AH52</f>
        <v>1</v>
      </c>
      <c r="D27">
        <f>'orig. data'!AI52</f>
        <v>2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4">
        <f>'orig. data'!D$18</f>
        <v>0.6575895753</v>
      </c>
      <c r="I27" s="3">
        <f>'orig. data'!D52</f>
        <v>0.5678041782</v>
      </c>
      <c r="J27" s="3">
        <f>'orig. data'!R52</f>
        <v>0.5661668602</v>
      </c>
      <c r="K27" s="24">
        <f>'orig. data'!R$18</f>
        <v>0.677071756</v>
      </c>
      <c r="L27" s="6">
        <f>'orig. data'!B52</f>
        <v>1780</v>
      </c>
      <c r="M27" s="6">
        <f>'orig. data'!C52</f>
        <v>3197</v>
      </c>
      <c r="N27" s="12">
        <f>'orig. data'!G52</f>
        <v>1.59359E-05</v>
      </c>
      <c r="O27" s="10"/>
      <c r="P27" s="6">
        <f>'orig. data'!P52</f>
        <v>1810</v>
      </c>
      <c r="Q27" s="6">
        <f>'orig. data'!Q52</f>
        <v>3226</v>
      </c>
      <c r="R27" s="12">
        <f>'orig. data'!U52</f>
        <v>1.1732946E-07</v>
      </c>
      <c r="S27" s="10"/>
      <c r="T27" s="12">
        <f>'orig. data'!AD52</f>
        <v>0.9454613492</v>
      </c>
    </row>
    <row r="28" spans="1:20" ht="12.75">
      <c r="A28" s="38" t="str">
        <f ca="1" t="shared" si="0"/>
        <v>BDN West (1,2)</v>
      </c>
      <c r="B28" t="s">
        <v>227</v>
      </c>
      <c r="C28">
        <f>'orig. data'!AH53</f>
        <v>1</v>
      </c>
      <c r="D28">
        <f>'orig. data'!AI53</f>
        <v>2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4">
        <f>'orig. data'!D$18</f>
        <v>0.6575895753</v>
      </c>
      <c r="I28" s="3">
        <f>'orig. data'!D53</f>
        <v>0.5801888323</v>
      </c>
      <c r="J28" s="3">
        <f>'orig. data'!R53</f>
        <v>0.5885311016</v>
      </c>
      <c r="K28" s="24">
        <f>'orig. data'!R$18</f>
        <v>0.677071756</v>
      </c>
      <c r="L28" s="6">
        <f>'orig. data'!B53</f>
        <v>5483</v>
      </c>
      <c r="M28" s="6">
        <f>'orig. data'!C53</f>
        <v>9334</v>
      </c>
      <c r="N28" s="12">
        <f>'orig. data'!G53</f>
        <v>3.8999798E-06</v>
      </c>
      <c r="O28" s="10"/>
      <c r="P28" s="6">
        <f>'orig. data'!P53</f>
        <v>5659</v>
      </c>
      <c r="Q28" s="6">
        <f>'orig. data'!Q53</f>
        <v>9409</v>
      </c>
      <c r="R28" s="12">
        <f>'orig. data'!U53</f>
        <v>1.9748918E-07</v>
      </c>
      <c r="S28" s="10"/>
      <c r="T28" s="12">
        <f>'orig. data'!AD53</f>
        <v>0.6427283227</v>
      </c>
    </row>
    <row r="29" spans="1:20" ht="12.75">
      <c r="A29" s="38" t="str">
        <f ca="1" t="shared" si="0"/>
        <v>BDN Southwest (2)</v>
      </c>
      <c r="B29" t="s">
        <v>201</v>
      </c>
      <c r="C29" t="str">
        <f>'orig. data'!AH54</f>
        <v> </v>
      </c>
      <c r="D29">
        <f>'orig. data'!AI54</f>
        <v>2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4">
        <f>'orig. data'!D$18</f>
        <v>0.6575895753</v>
      </c>
      <c r="I29" s="3">
        <f>'orig. data'!D54</f>
        <v>0.6034620316</v>
      </c>
      <c r="J29" s="3">
        <f>'orig. data'!R54</f>
        <v>0.5920764451</v>
      </c>
      <c r="K29" s="24">
        <f>'orig. data'!R$18</f>
        <v>0.677071756</v>
      </c>
      <c r="L29" s="6">
        <f>'orig. data'!B54</f>
        <v>2727</v>
      </c>
      <c r="M29" s="6">
        <f>'orig. data'!C54</f>
        <v>4503</v>
      </c>
      <c r="N29" s="12">
        <f>'orig. data'!G54</f>
        <v>0.0051100582</v>
      </c>
      <c r="O29" s="10"/>
      <c r="P29" s="6">
        <f>'orig. data'!P54</f>
        <v>3253</v>
      </c>
      <c r="Q29" s="6">
        <f>'orig. data'!Q54</f>
        <v>5428</v>
      </c>
      <c r="R29" s="12">
        <f>'orig. data'!U54</f>
        <v>5.3611712E-06</v>
      </c>
      <c r="S29" s="10"/>
      <c r="T29" s="12">
        <f>'orig. data'!AD54</f>
        <v>0.5967155691</v>
      </c>
    </row>
    <row r="30" spans="1:20" ht="12.75">
      <c r="A30" s="38" t="str">
        <f ca="1" t="shared" si="0"/>
        <v>BDN North End (1,2)</v>
      </c>
      <c r="B30" t="s">
        <v>202</v>
      </c>
      <c r="C30">
        <f>'orig. data'!AH55</f>
        <v>1</v>
      </c>
      <c r="D30">
        <f>'orig. data'!AI55</f>
        <v>2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24">
        <f>'orig. data'!D$18</f>
        <v>0.6575895753</v>
      </c>
      <c r="I30" s="3">
        <f>'orig. data'!D55</f>
        <v>0.5907721109</v>
      </c>
      <c r="J30" s="3">
        <f>'orig. data'!R55</f>
        <v>0.5976733132</v>
      </c>
      <c r="K30" s="24">
        <f>'orig. data'!R$18</f>
        <v>0.677071756</v>
      </c>
      <c r="L30" s="6">
        <f>'orig. data'!B55</f>
        <v>2265</v>
      </c>
      <c r="M30" s="6">
        <f>'orig. data'!C55</f>
        <v>3902</v>
      </c>
      <c r="N30" s="12">
        <f>'orig. data'!G55</f>
        <v>0.0008193695</v>
      </c>
      <c r="O30" s="10"/>
      <c r="P30" s="6">
        <f>'orig. data'!P55</f>
        <v>2767</v>
      </c>
      <c r="Q30" s="6">
        <f>'orig. data'!Q55</f>
        <v>4658</v>
      </c>
      <c r="R30" s="12">
        <f>'orig. data'!U55</f>
        <v>4.39786E-05</v>
      </c>
      <c r="S30" s="10"/>
      <c r="T30" s="12">
        <f>'orig. data'!AD55</f>
        <v>0.7598056442</v>
      </c>
    </row>
    <row r="31" spans="1:20" ht="12.75">
      <c r="A31" s="38" t="str">
        <f ca="1" t="shared" si="0"/>
        <v>BDN East (1,2)</v>
      </c>
      <c r="B31" t="s">
        <v>163</v>
      </c>
      <c r="C31">
        <f>'orig. data'!AH56</f>
        <v>1</v>
      </c>
      <c r="D31">
        <f>'orig. data'!AI56</f>
        <v>2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4">
        <f>'orig. data'!D$18</f>
        <v>0.6575895753</v>
      </c>
      <c r="I31" s="3">
        <f>'orig. data'!D56</f>
        <v>0.5853016237</v>
      </c>
      <c r="J31" s="3">
        <f>'orig. data'!R56</f>
        <v>0.5804372439</v>
      </c>
      <c r="K31" s="24">
        <f>'orig. data'!R$18</f>
        <v>0.677071756</v>
      </c>
      <c r="L31" s="6">
        <f>'orig. data'!B56</f>
        <v>2779</v>
      </c>
      <c r="M31" s="6">
        <f>'orig. data'!C56</f>
        <v>4774</v>
      </c>
      <c r="N31" s="12">
        <f>'orig. data'!G56</f>
        <v>0.000128536</v>
      </c>
      <c r="O31" s="10"/>
      <c r="P31" s="6">
        <f>'orig. data'!P56</f>
        <v>2870</v>
      </c>
      <c r="Q31" s="6">
        <f>'orig. data'!Q56</f>
        <v>4994</v>
      </c>
      <c r="R31" s="12">
        <f>'orig. data'!U56</f>
        <v>3.0550006E-07</v>
      </c>
      <c r="S31" s="10"/>
      <c r="T31" s="12">
        <f>'orig. data'!AD56</f>
        <v>0.8179761683</v>
      </c>
    </row>
    <row r="32" spans="1:20" ht="12.75">
      <c r="A32" s="38" t="str">
        <f ca="1" t="shared" si="0"/>
        <v>BDN Central (1,2)</v>
      </c>
      <c r="B32" t="s">
        <v>216</v>
      </c>
      <c r="C32">
        <f>'orig. data'!AH57</f>
        <v>1</v>
      </c>
      <c r="D32">
        <f>'orig. data'!AI57</f>
        <v>2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4">
        <f>'orig. data'!D$18</f>
        <v>0.6575895753</v>
      </c>
      <c r="I32" s="3">
        <f>'orig. data'!D57</f>
        <v>0.5795916523</v>
      </c>
      <c r="J32" s="3">
        <f>'orig. data'!R57</f>
        <v>0.5806281372</v>
      </c>
      <c r="K32" s="24">
        <f>'orig. data'!R$18</f>
        <v>0.677071756</v>
      </c>
      <c r="L32" s="6">
        <f>'orig. data'!B57</f>
        <v>4283</v>
      </c>
      <c r="M32" s="6">
        <f>'orig. data'!C57</f>
        <v>7408</v>
      </c>
      <c r="N32" s="12">
        <f>'orig. data'!G57</f>
        <v>6.2776447E-06</v>
      </c>
      <c r="O32" s="10"/>
      <c r="P32" s="6">
        <f>'orig. data'!P57</f>
        <v>4359</v>
      </c>
      <c r="Q32" s="6">
        <f>'orig. data'!Q57</f>
        <v>7591</v>
      </c>
      <c r="R32" s="12">
        <f>'orig. data'!U57</f>
        <v>3.5864235E-08</v>
      </c>
      <c r="S32" s="10"/>
      <c r="T32" s="12">
        <f>'orig. data'!AD57</f>
        <v>0.955916773</v>
      </c>
    </row>
    <row r="33" spans="1:20" ht="12.75">
      <c r="A33" s="38"/>
      <c r="H33" s="24"/>
      <c r="I33" s="3"/>
      <c r="J33" s="3"/>
      <c r="K33" s="24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38" t="str">
        <f ca="1" t="shared" si="0"/>
        <v>IL Southwest (1,t)</v>
      </c>
      <c r="B34" t="s">
        <v>217</v>
      </c>
      <c r="C34">
        <f>'orig. data'!AH58</f>
        <v>1</v>
      </c>
      <c r="D34" t="str">
        <f>'orig. data'!AI58</f>
        <v> </v>
      </c>
      <c r="E34" t="str">
        <f ca="1">IF(CELL("contents",F34)="s","s",IF(CELL("contents",G34)="s","s",IF(CELL("contents",'orig. data'!AJ58)="t","t","")))</f>
        <v>t</v>
      </c>
      <c r="F34" t="str">
        <f>'orig. data'!AK58</f>
        <v> </v>
      </c>
      <c r="G34" t="str">
        <f>'orig. data'!AL58</f>
        <v> </v>
      </c>
      <c r="H34" s="24">
        <f>'orig. data'!D$18</f>
        <v>0.6575895753</v>
      </c>
      <c r="I34" s="3">
        <f>'orig. data'!D58</f>
        <v>0.5905697128</v>
      </c>
      <c r="J34" s="3">
        <f>'orig. data'!R58</f>
        <v>0.6636736497</v>
      </c>
      <c r="K34" s="24">
        <f>'orig. data'!R$18</f>
        <v>0.677071756</v>
      </c>
      <c r="L34" s="6">
        <f>'orig. data'!B58</f>
        <v>7957</v>
      </c>
      <c r="M34" s="6">
        <f>'orig. data'!C58</f>
        <v>13477</v>
      </c>
      <c r="N34" s="12">
        <f>'orig. data'!G58</f>
        <v>3.80497E-05</v>
      </c>
      <c r="O34" s="10"/>
      <c r="P34" s="6">
        <f>'orig. data'!P58</f>
        <v>9413</v>
      </c>
      <c r="Q34" s="6">
        <f>'orig. data'!Q58</f>
        <v>13917</v>
      </c>
      <c r="R34" s="12">
        <f>'orig. data'!U58</f>
        <v>0.4297799928</v>
      </c>
      <c r="S34" s="10"/>
      <c r="T34" s="12">
        <f>'orig. data'!AD58</f>
        <v>4.69923E-05</v>
      </c>
    </row>
    <row r="35" spans="1:20" ht="12.75">
      <c r="A35" s="38" t="str">
        <f ca="1" t="shared" si="0"/>
        <v>IL Northeast (1,2)</v>
      </c>
      <c r="B35" t="s">
        <v>203</v>
      </c>
      <c r="C35">
        <f>'orig. data'!AH59</f>
        <v>1</v>
      </c>
      <c r="D35">
        <f>'orig. data'!AI59</f>
        <v>2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4">
        <f>'orig. data'!D$18</f>
        <v>0.6575895753</v>
      </c>
      <c r="I35" s="3">
        <f>'orig. data'!D59</f>
        <v>0.5579392017</v>
      </c>
      <c r="J35" s="3">
        <f>'orig. data'!R59</f>
        <v>0.5874511044</v>
      </c>
      <c r="K35" s="24">
        <f>'orig. data'!R$18</f>
        <v>0.677071756</v>
      </c>
      <c r="L35" s="6">
        <f>'orig. data'!B59</f>
        <v>7596</v>
      </c>
      <c r="M35" s="6">
        <f>'orig. data'!C59</f>
        <v>13321</v>
      </c>
      <c r="N35" s="12">
        <f>'orig. data'!G59</f>
        <v>3.18845E-10</v>
      </c>
      <c r="O35" s="10"/>
      <c r="P35" s="6">
        <f>'orig. data'!P59</f>
        <v>7876</v>
      </c>
      <c r="Q35" s="6">
        <f>'orig. data'!Q59</f>
        <v>12792</v>
      </c>
      <c r="R35" s="12">
        <f>'orig. data'!U59</f>
        <v>4.599124E-08</v>
      </c>
      <c r="S35" s="10"/>
      <c r="T35" s="12">
        <f>'orig. data'!AD59</f>
        <v>0.0757993137</v>
      </c>
    </row>
    <row r="36" spans="1:20" ht="12.75">
      <c r="A36" s="38" t="str">
        <f ca="1" t="shared" si="0"/>
        <v>IL Southeast (1,2,t)</v>
      </c>
      <c r="B36" t="s">
        <v>204</v>
      </c>
      <c r="C36">
        <f>'orig. data'!AH60</f>
        <v>1</v>
      </c>
      <c r="D36">
        <f>'orig. data'!AI60</f>
        <v>2</v>
      </c>
      <c r="E36" t="str">
        <f ca="1">IF(CELL("contents",F36)="s","s",IF(CELL("contents",G36)="s","s",IF(CELL("contents",'orig. data'!AJ60)="t","t","")))</f>
        <v>t</v>
      </c>
      <c r="F36" t="str">
        <f>'orig. data'!AK60</f>
        <v> </v>
      </c>
      <c r="G36" t="str">
        <f>'orig. data'!AL60</f>
        <v> </v>
      </c>
      <c r="H36" s="24">
        <f>'orig. data'!D$18</f>
        <v>0.6575895753</v>
      </c>
      <c r="I36" s="3">
        <f>'orig. data'!D60</f>
        <v>0.7347174468</v>
      </c>
      <c r="J36" s="3">
        <f>'orig. data'!R60</f>
        <v>0.787735197</v>
      </c>
      <c r="K36" s="24">
        <f>'orig. data'!R$18</f>
        <v>0.677071756</v>
      </c>
      <c r="L36" s="6">
        <f>'orig. data'!B60</f>
        <v>14921</v>
      </c>
      <c r="M36" s="6">
        <f>'orig. data'!C60</f>
        <v>20191</v>
      </c>
      <c r="N36" s="12">
        <f>'orig. data'!G60</f>
        <v>8.0531999E-06</v>
      </c>
      <c r="O36" s="10"/>
      <c r="P36" s="6">
        <f>'orig. data'!P60</f>
        <v>16363</v>
      </c>
      <c r="Q36" s="6">
        <f>'orig. data'!Q60</f>
        <v>20582</v>
      </c>
      <c r="R36" s="12">
        <f>'orig. data'!U60</f>
        <v>9.516286E-10</v>
      </c>
      <c r="S36" s="10"/>
      <c r="T36" s="12">
        <f>'orig. data'!AD60</f>
        <v>0.0089388425</v>
      </c>
    </row>
    <row r="37" spans="1:20" ht="12.75">
      <c r="A37" s="38" t="str">
        <f ca="1" t="shared" si="0"/>
        <v>IL Northwest (1,2,t)</v>
      </c>
      <c r="B37" t="s">
        <v>205</v>
      </c>
      <c r="C37">
        <f>'orig. data'!AH61</f>
        <v>1</v>
      </c>
      <c r="D37">
        <f>'orig. data'!AI61</f>
        <v>2</v>
      </c>
      <c r="E37" t="str">
        <f ca="1">IF(CELL("contents",F37)="s","s",IF(CELL("contents",G37)="s","s",IF(CELL("contents",'orig. data'!AJ61)="t","t","")))</f>
        <v>t</v>
      </c>
      <c r="F37" t="str">
        <f>'orig. data'!AK61</f>
        <v> </v>
      </c>
      <c r="G37" t="str">
        <f>'orig. data'!AL61</f>
        <v> </v>
      </c>
      <c r="H37" s="24">
        <f>'orig. data'!D$18</f>
        <v>0.6575895753</v>
      </c>
      <c r="I37" s="3">
        <f>'orig. data'!D61</f>
        <v>0.6061090797</v>
      </c>
      <c r="J37" s="3">
        <f>'orig. data'!R61</f>
        <v>0.4737896095</v>
      </c>
      <c r="K37" s="24">
        <f>'orig. data'!R$18</f>
        <v>0.677071756</v>
      </c>
      <c r="L37" s="6">
        <f>'orig. data'!B61</f>
        <v>4163</v>
      </c>
      <c r="M37" s="6">
        <f>'orig. data'!C61</f>
        <v>6911</v>
      </c>
      <c r="N37" s="12">
        <f>'orig. data'!G61</f>
        <v>0.0038826105</v>
      </c>
      <c r="O37" s="10"/>
      <c r="P37" s="6">
        <f>'orig. data'!P61</f>
        <v>3142</v>
      </c>
      <c r="Q37" s="6">
        <f>'orig. data'!Q61</f>
        <v>6568</v>
      </c>
      <c r="R37" s="12">
        <f>'orig. data'!U61</f>
        <v>1.672656E-33</v>
      </c>
      <c r="S37" s="10"/>
      <c r="T37" s="12">
        <f>'orig. data'!AD61</f>
        <v>4.428799E-13</v>
      </c>
    </row>
    <row r="38" spans="1:20" ht="12.75">
      <c r="A38" s="38"/>
      <c r="H38" s="24"/>
      <c r="I38" s="3"/>
      <c r="J38" s="3"/>
      <c r="K38" s="24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38" t="str">
        <f ca="1" t="shared" si="0"/>
        <v>NE Iron Rose</v>
      </c>
      <c r="B39" t="s">
        <v>165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4">
        <f>'orig. data'!D$18</f>
        <v>0.6575895753</v>
      </c>
      <c r="I39" s="3">
        <f>'orig. data'!D62</f>
        <v>0.7035712099</v>
      </c>
      <c r="J39" s="3">
        <f>'orig. data'!R62</f>
        <v>0.6753579904</v>
      </c>
      <c r="K39" s="24">
        <f>'orig. data'!R$18</f>
        <v>0.677071756</v>
      </c>
      <c r="L39" s="6">
        <f>'orig. data'!B62</f>
        <v>1711</v>
      </c>
      <c r="M39" s="6">
        <f>'orig. data'!C62</f>
        <v>2387</v>
      </c>
      <c r="N39" s="12">
        <f>'orig. data'!G62</f>
        <v>0.0461341785</v>
      </c>
      <c r="O39" s="10"/>
      <c r="P39" s="6">
        <f>'orig. data'!P62</f>
        <v>1611</v>
      </c>
      <c r="Q39" s="6">
        <f>'orig. data'!Q62</f>
        <v>2285</v>
      </c>
      <c r="R39" s="12">
        <f>'orig. data'!U62</f>
        <v>0.935251383</v>
      </c>
      <c r="S39" s="10"/>
      <c r="T39" s="12">
        <f>'orig. data'!AD62</f>
        <v>0.3381953124</v>
      </c>
    </row>
    <row r="40" spans="1:20" ht="12.75">
      <c r="A40" s="38" t="str">
        <f ca="1" t="shared" si="0"/>
        <v>NE Springfield (2,t)</v>
      </c>
      <c r="B40" t="s">
        <v>228</v>
      </c>
      <c r="C40" t="str">
        <f>'orig. data'!AH63</f>
        <v> </v>
      </c>
      <c r="D40">
        <f>'orig. data'!AI63</f>
        <v>2</v>
      </c>
      <c r="E40" t="str">
        <f ca="1">IF(CELL("contents",F40)="s","s",IF(CELL("contents",G40)="s","s",IF(CELL("contents",'orig. data'!AJ63)="t","t","")))</f>
        <v>t</v>
      </c>
      <c r="F40" t="str">
        <f>'orig. data'!AK63</f>
        <v> </v>
      </c>
      <c r="G40" t="str">
        <f>'orig. data'!AL63</f>
        <v> </v>
      </c>
      <c r="H40" s="24">
        <f>'orig. data'!D$18</f>
        <v>0.6575895753</v>
      </c>
      <c r="I40" s="3">
        <f>'orig. data'!D63</f>
        <v>0.6941520267</v>
      </c>
      <c r="J40" s="3">
        <f>'orig. data'!R63</f>
        <v>0.8076634564</v>
      </c>
      <c r="K40" s="24">
        <f>'orig. data'!R$18</f>
        <v>0.677071756</v>
      </c>
      <c r="L40" s="6">
        <f>'orig. data'!B63</f>
        <v>5738</v>
      </c>
      <c r="M40" s="6">
        <f>'orig. data'!C63</f>
        <v>8293</v>
      </c>
      <c r="N40" s="12">
        <f>'orig. data'!G63</f>
        <v>0.0483904541</v>
      </c>
      <c r="O40" s="10"/>
      <c r="P40" s="6">
        <f>'orig. data'!P63</f>
        <v>6826</v>
      </c>
      <c r="Q40" s="6">
        <f>'orig. data'!Q63</f>
        <v>8371</v>
      </c>
      <c r="R40" s="12">
        <f>'orig. data'!U63</f>
        <v>5.962294E-11</v>
      </c>
      <c r="S40" s="10"/>
      <c r="T40" s="12">
        <f>'orig. data'!AD63</f>
        <v>9.8154471E-07</v>
      </c>
    </row>
    <row r="41" spans="1:20" ht="12.75">
      <c r="A41" s="38" t="str">
        <f ca="1" t="shared" si="0"/>
        <v>NE Winnipeg River</v>
      </c>
      <c r="B41" t="s">
        <v>166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4">
        <f>'orig. data'!D$18</f>
        <v>0.6575895753</v>
      </c>
      <c r="I41" s="3">
        <f>'orig. data'!D64</f>
        <v>0.6534833484</v>
      </c>
      <c r="J41" s="3">
        <f>'orig. data'!R64</f>
        <v>0.6742036554</v>
      </c>
      <c r="K41" s="24">
        <f>'orig. data'!R$18</f>
        <v>0.677071756</v>
      </c>
      <c r="L41" s="6">
        <f>'orig. data'!B64</f>
        <v>2901</v>
      </c>
      <c r="M41" s="6">
        <f>'orig. data'!C64</f>
        <v>4257</v>
      </c>
      <c r="N41" s="12">
        <f>'orig. data'!G64</f>
        <v>0.8373394851</v>
      </c>
      <c r="O41" s="10"/>
      <c r="P41" s="6">
        <f>'orig. data'!P64</f>
        <v>3249</v>
      </c>
      <c r="Q41" s="6">
        <f>'orig. data'!Q64</f>
        <v>4473</v>
      </c>
      <c r="R41" s="12">
        <f>'orig. data'!U64</f>
        <v>0.8806249341</v>
      </c>
      <c r="S41" s="10"/>
      <c r="T41" s="12">
        <f>'orig. data'!AD64</f>
        <v>0.3899522926</v>
      </c>
    </row>
    <row r="42" spans="1:20" ht="12.75">
      <c r="A42" s="38" t="str">
        <f ca="1" t="shared" si="0"/>
        <v>NE Brokenhead (1,2,t)</v>
      </c>
      <c r="B42" t="s">
        <v>167</v>
      </c>
      <c r="C42">
        <f>'orig. data'!AH65</f>
        <v>1</v>
      </c>
      <c r="D42">
        <f>'orig. data'!AI65</f>
        <v>2</v>
      </c>
      <c r="E42" t="str">
        <f ca="1">IF(CELL("contents",F42)="s","s",IF(CELL("contents",G42)="s","s",IF(CELL("contents",'orig. data'!AJ65)="t","t","")))</f>
        <v>t</v>
      </c>
      <c r="F42" t="str">
        <f>'orig. data'!AK65</f>
        <v> </v>
      </c>
      <c r="G42" t="str">
        <f>'orig. data'!AL65</f>
        <v> </v>
      </c>
      <c r="H42" s="24">
        <f>'orig. data'!D$18</f>
        <v>0.6575895753</v>
      </c>
      <c r="I42" s="3">
        <f>'orig. data'!D65</f>
        <v>0.779544034</v>
      </c>
      <c r="J42" s="3">
        <f>'orig. data'!R65</f>
        <v>0.8653146369</v>
      </c>
      <c r="K42" s="24">
        <f>'orig. data'!R$18</f>
        <v>0.677071756</v>
      </c>
      <c r="L42" s="6">
        <f>'orig. data'!B65</f>
        <v>4163</v>
      </c>
      <c r="M42" s="6">
        <f>'orig. data'!C65</f>
        <v>5287</v>
      </c>
      <c r="N42" s="12">
        <f>'orig. data'!G65</f>
        <v>1.6568848E-09</v>
      </c>
      <c r="O42" s="10"/>
      <c r="P42" s="6">
        <f>'orig. data'!P65</f>
        <v>4858</v>
      </c>
      <c r="Q42" s="6">
        <f>'orig. data'!Q65</f>
        <v>5461</v>
      </c>
      <c r="R42" s="12">
        <f>'orig. data'!U65</f>
        <v>6.905416E-19</v>
      </c>
      <c r="S42" s="10"/>
      <c r="T42" s="12">
        <f>'orig. data'!AD65</f>
        <v>0.001215427</v>
      </c>
    </row>
    <row r="43" spans="1:20" ht="12.75">
      <c r="A43" s="38" t="str">
        <f ca="1" t="shared" si="0"/>
        <v>NE Blue Water (1,2,t)</v>
      </c>
      <c r="B43" t="s">
        <v>229</v>
      </c>
      <c r="C43">
        <f>'orig. data'!AH66</f>
        <v>1</v>
      </c>
      <c r="D43">
        <f>'orig. data'!AI66</f>
        <v>2</v>
      </c>
      <c r="E43" t="str">
        <f ca="1">IF(CELL("contents",F43)="s","s",IF(CELL("contents",G43)="s","s",IF(CELL("contents",'orig. data'!AJ66)="t","t","")))</f>
        <v>t</v>
      </c>
      <c r="F43" t="str">
        <f>'orig. data'!AK66</f>
        <v> </v>
      </c>
      <c r="G43" t="str">
        <f>'orig. data'!AL66</f>
        <v> </v>
      </c>
      <c r="H43" s="24">
        <f>'orig. data'!D$18</f>
        <v>0.6575895753</v>
      </c>
      <c r="I43" s="3">
        <f>'orig. data'!D66</f>
        <v>0.6013018027</v>
      </c>
      <c r="J43" s="3">
        <f>'orig. data'!R66</f>
        <v>0.4358703292</v>
      </c>
      <c r="K43" s="24">
        <f>'orig. data'!R$18</f>
        <v>0.677071756</v>
      </c>
      <c r="L43" s="6">
        <f>'orig. data'!B66</f>
        <v>3949</v>
      </c>
      <c r="M43" s="6">
        <f>'orig. data'!C66</f>
        <v>6744</v>
      </c>
      <c r="N43" s="12">
        <f>'orig. data'!G66</f>
        <v>0.0018001733</v>
      </c>
      <c r="O43" s="10"/>
      <c r="P43" s="6">
        <f>'orig. data'!P66</f>
        <v>2855</v>
      </c>
      <c r="Q43" s="6">
        <f>'orig. data'!Q66</f>
        <v>6613</v>
      </c>
      <c r="R43" s="12">
        <f>'orig. data'!U66</f>
        <v>8.409145E-48</v>
      </c>
      <c r="S43" s="10"/>
      <c r="T43" s="12">
        <f>'orig. data'!AD66</f>
        <v>3.718876E-20</v>
      </c>
    </row>
    <row r="44" spans="1:20" ht="12.75">
      <c r="A44" s="38" t="str">
        <f ca="1" t="shared" si="0"/>
        <v>NE Northern Remote</v>
      </c>
      <c r="B44" t="s">
        <v>230</v>
      </c>
      <c r="C44" t="str">
        <f>'orig. data'!AH67</f>
        <v> </v>
      </c>
      <c r="D44" t="str">
        <f>'orig. data'!AI67</f>
        <v> 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4">
        <f>'orig. data'!D$18</f>
        <v>0.6575895753</v>
      </c>
      <c r="I44" s="3">
        <f>'orig. data'!D67</f>
        <v>0.6340821967</v>
      </c>
      <c r="J44" s="3">
        <f>'orig. data'!R67</f>
        <v>0.6261502711</v>
      </c>
      <c r="K44" s="24">
        <f>'orig. data'!R$18</f>
        <v>0.677071756</v>
      </c>
      <c r="L44" s="6">
        <f>'orig. data'!B67</f>
        <v>769</v>
      </c>
      <c r="M44" s="6">
        <f>'orig. data'!C67</f>
        <v>1283</v>
      </c>
      <c r="N44" s="12">
        <f>'orig. data'!G67</f>
        <v>0.4068644837</v>
      </c>
      <c r="O44" s="10"/>
      <c r="P44" s="6">
        <f>'orig. data'!P67</f>
        <v>843</v>
      </c>
      <c r="Q44" s="6">
        <f>'orig. data'!Q67</f>
        <v>1391</v>
      </c>
      <c r="R44" s="12">
        <f>'orig. data'!U67</f>
        <v>0.0648232093</v>
      </c>
      <c r="S44" s="10"/>
      <c r="T44" s="12">
        <f>'orig. data'!AD67</f>
        <v>0.8242373267</v>
      </c>
    </row>
    <row r="45" spans="1:20" ht="12.75">
      <c r="A45" s="38"/>
      <c r="H45" s="24"/>
      <c r="I45" s="3"/>
      <c r="J45" s="3"/>
      <c r="K45" s="24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38" t="str">
        <f ca="1" t="shared" si="0"/>
        <v>PL West (1,t)</v>
      </c>
      <c r="B46" t="s">
        <v>206</v>
      </c>
      <c r="C46">
        <f>'orig. data'!AH68</f>
        <v>1</v>
      </c>
      <c r="D46" t="str">
        <f>'orig. data'!AI68</f>
        <v> </v>
      </c>
      <c r="E46" t="str">
        <f ca="1">IF(CELL("contents",F46)="s","s",IF(CELL("contents",G46)="s","s",IF(CELL("contents",'orig. data'!AJ68)="t","t","")))</f>
        <v>t</v>
      </c>
      <c r="F46" t="str">
        <f>'orig. data'!AK68</f>
        <v> </v>
      </c>
      <c r="G46" t="str">
        <f>'orig. data'!AL68</f>
        <v> </v>
      </c>
      <c r="H46" s="24">
        <f>'orig. data'!D$18</f>
        <v>0.6575895753</v>
      </c>
      <c r="I46" s="3">
        <f>'orig. data'!D68</f>
        <v>0.5161155305</v>
      </c>
      <c r="J46" s="3">
        <f>'orig. data'!R68</f>
        <v>0.6238834099</v>
      </c>
      <c r="K46" s="24">
        <f>'orig. data'!R$18</f>
        <v>0.677071756</v>
      </c>
      <c r="L46" s="6">
        <f>'orig. data'!B68</f>
        <v>2429</v>
      </c>
      <c r="M46" s="6">
        <f>'orig. data'!C68</f>
        <v>4555</v>
      </c>
      <c r="N46" s="12">
        <f>'orig. data'!G68</f>
        <v>6.37858E-15</v>
      </c>
      <c r="O46" s="10"/>
      <c r="P46" s="6">
        <f>'orig. data'!P68</f>
        <v>2855</v>
      </c>
      <c r="Q46" s="6">
        <f>'orig. data'!Q68</f>
        <v>4328</v>
      </c>
      <c r="R46" s="12">
        <f>'orig. data'!U68</f>
        <v>0.0063478828</v>
      </c>
      <c r="S46" s="10"/>
      <c r="T46" s="12">
        <f>'orig. data'!AD68</f>
        <v>2.5274267E-07</v>
      </c>
    </row>
    <row r="47" spans="1:20" ht="12.75">
      <c r="A47" s="38" t="str">
        <f ca="1" t="shared" si="0"/>
        <v>PL East (1,2,t)</v>
      </c>
      <c r="B47" t="s">
        <v>207</v>
      </c>
      <c r="C47">
        <f>'orig. data'!AH69</f>
        <v>1</v>
      </c>
      <c r="D47">
        <f>'orig. data'!AI69</f>
        <v>2</v>
      </c>
      <c r="E47" t="str">
        <f ca="1">IF(CELL("contents",F47)="s","s",IF(CELL("contents",G47)="s","s",IF(CELL("contents",'orig. data'!AJ69)="t","t","")))</f>
        <v>t</v>
      </c>
      <c r="F47" t="str">
        <f>'orig. data'!AK69</f>
        <v> </v>
      </c>
      <c r="G47" t="str">
        <f>'orig. data'!AL69</f>
        <v> </v>
      </c>
      <c r="H47" s="24">
        <f>'orig. data'!D$18</f>
        <v>0.6575895753</v>
      </c>
      <c r="I47" s="3">
        <f>'orig. data'!D69</f>
        <v>0.5660246042</v>
      </c>
      <c r="J47" s="3">
        <f>'orig. data'!R69</f>
        <v>0.4436499656</v>
      </c>
      <c r="K47" s="24">
        <f>'orig. data'!R$18</f>
        <v>0.677071756</v>
      </c>
      <c r="L47" s="6">
        <f>'orig. data'!B69</f>
        <v>3567</v>
      </c>
      <c r="M47" s="6">
        <f>'orig. data'!C69</f>
        <v>6330</v>
      </c>
      <c r="N47" s="12">
        <f>'orig. data'!G69</f>
        <v>2.0940234E-07</v>
      </c>
      <c r="O47" s="10"/>
      <c r="P47" s="6">
        <f>'orig. data'!P69</f>
        <v>2684</v>
      </c>
      <c r="Q47" s="6">
        <f>'orig. data'!Q69</f>
        <v>5987</v>
      </c>
      <c r="R47" s="12">
        <f>'orig. data'!U69</f>
        <v>7.269429E-44</v>
      </c>
      <c r="S47" s="10"/>
      <c r="T47" s="12">
        <f>'orig. data'!AD69</f>
        <v>4.99119E-12</v>
      </c>
    </row>
    <row r="48" spans="1:20" ht="12.75">
      <c r="A48" s="38" t="str">
        <f ca="1" t="shared" si="0"/>
        <v>PL Central (1,2)</v>
      </c>
      <c r="B48" t="s">
        <v>164</v>
      </c>
      <c r="C48">
        <f>'orig. data'!AH70</f>
        <v>1</v>
      </c>
      <c r="D48">
        <f>'orig. data'!AI70</f>
        <v>2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24">
        <f>'orig. data'!D$18</f>
        <v>0.6575895753</v>
      </c>
      <c r="I48" s="3">
        <f>'orig. data'!D70</f>
        <v>0.5428107755</v>
      </c>
      <c r="J48" s="3">
        <f>'orig. data'!R70</f>
        <v>0.5378323754</v>
      </c>
      <c r="K48" s="24">
        <f>'orig. data'!R$18</f>
        <v>0.677071756</v>
      </c>
      <c r="L48" s="6">
        <f>'orig. data'!B70</f>
        <v>6476</v>
      </c>
      <c r="M48" s="6">
        <f>'orig. data'!C70</f>
        <v>11409</v>
      </c>
      <c r="N48" s="12">
        <f>'orig. data'!G70</f>
        <v>5.085262E-13</v>
      </c>
      <c r="O48" s="10"/>
      <c r="P48" s="6">
        <f>'orig. data'!P70</f>
        <v>6368</v>
      </c>
      <c r="Q48" s="6">
        <f>'orig. data'!Q70</f>
        <v>11186</v>
      </c>
      <c r="R48" s="12">
        <f>'orig. data'!U70</f>
        <v>3.625907E-18</v>
      </c>
      <c r="S48" s="10"/>
      <c r="T48" s="12">
        <f>'orig. data'!AD70</f>
        <v>0.7576507712</v>
      </c>
    </row>
    <row r="49" spans="1:20" ht="12.75">
      <c r="A49" s="38" t="str">
        <f ca="1" t="shared" si="0"/>
        <v>PL North (1,2)</v>
      </c>
      <c r="B49" t="s">
        <v>237</v>
      </c>
      <c r="C49">
        <f>'orig. data'!AH71</f>
        <v>1</v>
      </c>
      <c r="D49">
        <f>'orig. data'!AI71</f>
        <v>2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24">
        <f>'orig. data'!D$18</f>
        <v>0.6575895753</v>
      </c>
      <c r="I49" s="3">
        <f>'orig. data'!D71</f>
        <v>0.7806144148</v>
      </c>
      <c r="J49" s="3">
        <f>'orig. data'!R71</f>
        <v>0.7754204817</v>
      </c>
      <c r="K49" s="24">
        <f>'orig. data'!R$18</f>
        <v>0.677071756</v>
      </c>
      <c r="L49" s="6">
        <f>'orig. data'!B71</f>
        <v>9708</v>
      </c>
      <c r="M49" s="6">
        <f>'orig. data'!C71</f>
        <v>12381</v>
      </c>
      <c r="N49" s="12">
        <f>'orig. data'!G71</f>
        <v>1.503307E-11</v>
      </c>
      <c r="O49" s="10"/>
      <c r="P49" s="6">
        <f>'orig. data'!P71</f>
        <v>8977</v>
      </c>
      <c r="Q49" s="6">
        <f>'orig. data'!Q71</f>
        <v>11442</v>
      </c>
      <c r="R49" s="12">
        <f>'orig. data'!U71</f>
        <v>1.252614E-07</v>
      </c>
      <c r="S49" s="10"/>
      <c r="T49" s="12">
        <f>'orig. data'!AD71</f>
        <v>0.8116128347</v>
      </c>
    </row>
    <row r="50" spans="1:20" ht="12.75">
      <c r="A50" s="38"/>
      <c r="H50" s="24"/>
      <c r="I50" s="3"/>
      <c r="J50" s="3"/>
      <c r="K50" s="24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38" t="str">
        <f ca="1" t="shared" si="0"/>
        <v>NM F Flon/Snow L/Cran (1)</v>
      </c>
      <c r="B51" t="s">
        <v>208</v>
      </c>
      <c r="C51">
        <f>'orig. data'!AH72</f>
        <v>1</v>
      </c>
      <c r="D51" t="str">
        <f>'orig. data'!AI72</f>
        <v> 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24">
        <f>'orig. data'!D$18</f>
        <v>0.6575895753</v>
      </c>
      <c r="I51" s="3">
        <f>'orig. data'!D72</f>
        <v>0.7300373665</v>
      </c>
      <c r="J51" s="3">
        <f>'orig. data'!R72</f>
        <v>0.721723973</v>
      </c>
      <c r="K51" s="24">
        <f>'orig. data'!R$18</f>
        <v>0.677071756</v>
      </c>
      <c r="L51" s="6">
        <f>'orig. data'!B72</f>
        <v>4989</v>
      </c>
      <c r="M51" s="6">
        <f>'orig. data'!C72</f>
        <v>6845</v>
      </c>
      <c r="N51" s="12">
        <f>'orig. data'!G72</f>
        <v>0.0001686267</v>
      </c>
      <c r="O51" s="10"/>
      <c r="P51" s="6">
        <f>'orig. data'!P72</f>
        <v>4520</v>
      </c>
      <c r="Q51" s="6">
        <f>'orig. data'!Q72</f>
        <v>6145</v>
      </c>
      <c r="R51" s="12">
        <f>'orig. data'!U72</f>
        <v>0.0239213608</v>
      </c>
      <c r="S51" s="10"/>
      <c r="T51" s="12">
        <f>'orig. data'!AD72</f>
        <v>0.7233373043</v>
      </c>
    </row>
    <row r="52" spans="1:20" ht="12.75">
      <c r="A52" s="38" t="str">
        <f ca="1" t="shared" si="0"/>
        <v>NM The Pas/OCN/Kelsey</v>
      </c>
      <c r="B52" t="s">
        <v>236</v>
      </c>
      <c r="C52" t="str">
        <f>'orig. data'!AH73</f>
        <v> </v>
      </c>
      <c r="D52" t="str">
        <f>'orig. data'!AI73</f>
        <v> 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24">
        <f>'orig. data'!D$18</f>
        <v>0.6575895753</v>
      </c>
      <c r="I52" s="3">
        <f>'orig. data'!D73</f>
        <v>0.688529526</v>
      </c>
      <c r="J52" s="3">
        <f>'orig. data'!R73</f>
        <v>0.6478275561</v>
      </c>
      <c r="K52" s="24">
        <f>'orig. data'!R$18</f>
        <v>0.677071756</v>
      </c>
      <c r="L52" s="6">
        <f>'orig. data'!B73</f>
        <v>5522</v>
      </c>
      <c r="M52" s="6">
        <f>'orig. data'!C73</f>
        <v>8262</v>
      </c>
      <c r="N52" s="12">
        <f>'orig. data'!G73</f>
        <v>0.0949547467</v>
      </c>
      <c r="O52" s="10"/>
      <c r="P52" s="6">
        <f>'orig. data'!P73</f>
        <v>5190</v>
      </c>
      <c r="Q52" s="6">
        <f>'orig. data'!Q73</f>
        <v>8212</v>
      </c>
      <c r="R52" s="12">
        <f>'orig. data'!U73</f>
        <v>0.109298212</v>
      </c>
      <c r="S52" s="10"/>
      <c r="T52" s="12">
        <f>'orig. data'!AD73</f>
        <v>0.0551248771</v>
      </c>
    </row>
    <row r="53" spans="1:20" ht="12.75">
      <c r="A53" s="38" t="str">
        <f ca="1" t="shared" si="0"/>
        <v>NM Nor-Man Other (t)</v>
      </c>
      <c r="B53" t="s">
        <v>235</v>
      </c>
      <c r="C53" t="str">
        <f>'orig. data'!AH74</f>
        <v> </v>
      </c>
      <c r="D53" t="str">
        <f>'orig. data'!AI74</f>
        <v> </v>
      </c>
      <c r="E53" t="str">
        <f ca="1">IF(CELL("contents",F53)="s","s",IF(CELL("contents",G53)="s","s",IF(CELL("contents",'orig. data'!AJ74)="t","t","")))</f>
        <v>t</v>
      </c>
      <c r="F53" t="str">
        <f>'orig. data'!AK74</f>
        <v> </v>
      </c>
      <c r="G53" t="str">
        <f>'orig. data'!AL74</f>
        <v> </v>
      </c>
      <c r="H53" s="24">
        <f>'orig. data'!D$18</f>
        <v>0.6575895753</v>
      </c>
      <c r="I53" s="3">
        <f>'orig. data'!D74</f>
        <v>0.6981473651</v>
      </c>
      <c r="J53" s="3">
        <f>'orig. data'!R74</f>
        <v>0.6388854369</v>
      </c>
      <c r="K53" s="24">
        <f>'orig. data'!R$18</f>
        <v>0.677071756</v>
      </c>
      <c r="L53" s="6">
        <f>'orig. data'!B74</f>
        <v>1664</v>
      </c>
      <c r="M53" s="6">
        <f>'orig. data'!C74</f>
        <v>2494</v>
      </c>
      <c r="N53" s="12">
        <f>'orig. data'!G74</f>
        <v>0.0853680686</v>
      </c>
      <c r="O53" s="10"/>
      <c r="P53" s="6">
        <f>'orig. data'!P74</f>
        <v>1432</v>
      </c>
      <c r="Q53" s="6">
        <f>'orig. data'!Q74</f>
        <v>2320</v>
      </c>
      <c r="R53" s="12">
        <f>'orig. data'!U74</f>
        <v>0.1052202231</v>
      </c>
      <c r="S53" s="10"/>
      <c r="T53" s="12">
        <f>'orig. data'!AD74</f>
        <v>0.0466057241</v>
      </c>
    </row>
    <row r="54" spans="1:20" ht="12.75">
      <c r="A54" s="38"/>
      <c r="H54" s="24"/>
      <c r="I54" s="3"/>
      <c r="J54" s="3"/>
      <c r="K54" s="24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38" t="str">
        <f ca="1" t="shared" si="0"/>
        <v>BW Thompson (1,2,t)</v>
      </c>
      <c r="B55" t="s">
        <v>209</v>
      </c>
      <c r="C55">
        <f>'orig. data'!AH75</f>
        <v>1</v>
      </c>
      <c r="D55">
        <f>'orig. data'!AI75</f>
        <v>2</v>
      </c>
      <c r="E55" t="str">
        <f ca="1">IF(CELL("contents",F55)="s","s",IF(CELL("contents",G55)="s","s",IF(CELL("contents",'orig. data'!AJ75)="t","t","")))</f>
        <v>t</v>
      </c>
      <c r="F55" t="str">
        <f>'orig. data'!AK75</f>
        <v> </v>
      </c>
      <c r="G55" t="str">
        <f>'orig. data'!AL75</f>
        <v> </v>
      </c>
      <c r="H55" s="24">
        <f>'orig. data'!D$18</f>
        <v>0.6575895753</v>
      </c>
      <c r="I55" s="3">
        <f>'orig. data'!D75</f>
        <v>0.5021384104</v>
      </c>
      <c r="J55" s="3">
        <f>'orig. data'!R75</f>
        <v>0.4332443637</v>
      </c>
      <c r="K55" s="24">
        <f>'orig. data'!R$18</f>
        <v>0.677071756</v>
      </c>
      <c r="L55" s="6">
        <f>'orig. data'!B75</f>
        <v>4857</v>
      </c>
      <c r="M55" s="6">
        <f>'orig. data'!C75</f>
        <v>10261</v>
      </c>
      <c r="N55" s="12">
        <f>'orig. data'!G75</f>
        <v>1.042442E-20</v>
      </c>
      <c r="O55" s="10"/>
      <c r="P55" s="6">
        <f>'orig. data'!P75</f>
        <v>4019</v>
      </c>
      <c r="Q55" s="6">
        <f>'orig. data'!Q75</f>
        <v>9796</v>
      </c>
      <c r="R55" s="12">
        <f>'orig. data'!U75</f>
        <v>9.573514E-52</v>
      </c>
      <c r="S55" s="10"/>
      <c r="T55" s="12">
        <f>'orig. data'!AD75</f>
        <v>1.83696E-05</v>
      </c>
    </row>
    <row r="56" spans="1:20" ht="12.75">
      <c r="A56" s="38" t="str">
        <f ca="1" t="shared" si="0"/>
        <v>BW Gillam/Fox Lake (1,2)</v>
      </c>
      <c r="B56" t="s">
        <v>168</v>
      </c>
      <c r="C56">
        <f>'orig. data'!AH76</f>
        <v>1</v>
      </c>
      <c r="D56">
        <f>'orig. data'!AI76</f>
        <v>2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24">
        <f>'orig. data'!D$18</f>
        <v>0.6575895753</v>
      </c>
      <c r="I56" s="3">
        <f>'orig. data'!D76</f>
        <v>0.8139250093</v>
      </c>
      <c r="J56" s="3">
        <f>'orig. data'!R76</f>
        <v>0.8419333461</v>
      </c>
      <c r="K56" s="24">
        <f>'orig. data'!R$18</f>
        <v>0.677071756</v>
      </c>
      <c r="L56" s="6">
        <f>'orig. data'!B76</f>
        <v>959</v>
      </c>
      <c r="M56" s="6">
        <f>'orig. data'!C76</f>
        <v>1247</v>
      </c>
      <c r="N56" s="12">
        <f>'orig. data'!G76</f>
        <v>2.7254586E-07</v>
      </c>
      <c r="O56" s="10"/>
      <c r="P56" s="6">
        <f>'orig. data'!P76</f>
        <v>821</v>
      </c>
      <c r="Q56" s="6">
        <f>'orig. data'!Q76</f>
        <v>1017</v>
      </c>
      <c r="R56" s="12">
        <f>'orig. data'!U76</f>
        <v>5.0496328E-07</v>
      </c>
      <c r="S56" s="10"/>
      <c r="T56" s="12">
        <f>'orig. data'!AD76</f>
        <v>0.5418868994</v>
      </c>
    </row>
    <row r="57" spans="1:20" ht="12.75">
      <c r="A57" s="38" t="str">
        <f ca="1" t="shared" si="0"/>
        <v>BW Lynn/Leaf/SIL (1,2)</v>
      </c>
      <c r="B57" t="s">
        <v>255</v>
      </c>
      <c r="C57">
        <f>'orig. data'!AH77</f>
        <v>1</v>
      </c>
      <c r="D57">
        <f>'orig. data'!AI77</f>
        <v>2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4">
        <f>'orig. data'!D$18</f>
        <v>0.6575895753</v>
      </c>
      <c r="I57" s="3">
        <f>'orig. data'!D77</f>
        <v>0.836145644</v>
      </c>
      <c r="J57" s="3">
        <f>'orig. data'!R77</f>
        <v>0.7890683496</v>
      </c>
      <c r="K57" s="24">
        <f>'orig. data'!R$18</f>
        <v>0.677071756</v>
      </c>
      <c r="L57" s="6">
        <f>'orig. data'!B77</f>
        <v>1884</v>
      </c>
      <c r="M57" s="6">
        <f>'orig. data'!C77</f>
        <v>2354</v>
      </c>
      <c r="N57" s="12">
        <f>'orig. data'!G77</f>
        <v>1.662841E-12</v>
      </c>
      <c r="O57" s="10"/>
      <c r="P57" s="6">
        <f>'orig. data'!P77</f>
        <v>1168</v>
      </c>
      <c r="Q57" s="6">
        <f>'orig. data'!Q77</f>
        <v>1529</v>
      </c>
      <c r="R57" s="12">
        <f>'orig. data'!U77</f>
        <v>6.72371E-05</v>
      </c>
      <c r="S57" s="10"/>
      <c r="T57" s="12">
        <f>'orig. data'!AD77</f>
        <v>0.2068240772</v>
      </c>
    </row>
    <row r="58" spans="1:20" ht="12.75">
      <c r="A58" s="38" t="str">
        <f ca="1" t="shared" si="0"/>
        <v>BW Thick Por/Pik/Wab (1,2)</v>
      </c>
      <c r="B58" t="s">
        <v>218</v>
      </c>
      <c r="C58">
        <f>'orig. data'!AH78</f>
        <v>1</v>
      </c>
      <c r="D58">
        <f>'orig. data'!AI78</f>
        <v>2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4">
        <f>'orig. data'!D$18</f>
        <v>0.6575895753</v>
      </c>
      <c r="I58" s="3">
        <f>'orig. data'!D78</f>
        <v>0.4870517472</v>
      </c>
      <c r="J58" s="3">
        <f>'orig. data'!R78</f>
        <v>0.4118238053</v>
      </c>
      <c r="K58" s="24">
        <f>'orig. data'!R$18</f>
        <v>0.677071756</v>
      </c>
      <c r="L58" s="6">
        <f>'orig. data'!B78</f>
        <v>273</v>
      </c>
      <c r="M58" s="6">
        <f>'orig. data'!C78</f>
        <v>577</v>
      </c>
      <c r="N58" s="12">
        <f>'orig. data'!G78</f>
        <v>4.66272E-06</v>
      </c>
      <c r="O58" s="10"/>
      <c r="P58" s="6">
        <f>'orig. data'!P78</f>
        <v>222</v>
      </c>
      <c r="Q58" s="6">
        <f>'orig. data'!Q78</f>
        <v>548</v>
      </c>
      <c r="R58" s="12">
        <f>'orig. data'!U78</f>
        <v>3.875738E-12</v>
      </c>
      <c r="S58" s="10"/>
      <c r="T58" s="12">
        <f>'orig. data'!AD78</f>
        <v>0.0755547595</v>
      </c>
    </row>
    <row r="59" spans="1:20" ht="12.75">
      <c r="A59" s="38" t="str">
        <f ca="1" t="shared" si="0"/>
        <v>BW Oxford H &amp; Gods (1,2,t)</v>
      </c>
      <c r="B59" t="s">
        <v>256</v>
      </c>
      <c r="C59">
        <f>'orig. data'!AH79</f>
        <v>1</v>
      </c>
      <c r="D59">
        <f>'orig. data'!AI79</f>
        <v>2</v>
      </c>
      <c r="E59" t="str">
        <f ca="1">IF(CELL("contents",F59)="s","s",IF(CELL("contents",G59)="s","s",IF(CELL("contents",'orig. data'!AJ79)="t","t","")))</f>
        <v>t</v>
      </c>
      <c r="F59" t="str">
        <f>'orig. data'!AK79</f>
        <v> </v>
      </c>
      <c r="G59" t="str">
        <f>'orig. data'!AL79</f>
        <v> </v>
      </c>
      <c r="H59" s="24">
        <f>'orig. data'!D$18</f>
        <v>0.6575895753</v>
      </c>
      <c r="I59" s="3">
        <f>'orig. data'!D79</f>
        <v>0.4664642912</v>
      </c>
      <c r="J59" s="3">
        <f>'orig. data'!R79</f>
        <v>0.5576142672</v>
      </c>
      <c r="K59" s="24">
        <f>'orig. data'!R$18</f>
        <v>0.677071756</v>
      </c>
      <c r="L59" s="6">
        <f>'orig. data'!B79</f>
        <v>689</v>
      </c>
      <c r="M59" s="6">
        <f>'orig. data'!C79</f>
        <v>1569</v>
      </c>
      <c r="N59" s="12">
        <f>'orig. data'!G79</f>
        <v>5.079013E-14</v>
      </c>
      <c r="O59" s="10"/>
      <c r="P59" s="6">
        <f>'orig. data'!P79</f>
        <v>907</v>
      </c>
      <c r="Q59" s="6">
        <f>'orig. data'!Q79</f>
        <v>1693</v>
      </c>
      <c r="R59" s="12">
        <f>'orig. data'!U79</f>
        <v>2.4764135E-06</v>
      </c>
      <c r="S59" s="10"/>
      <c r="T59" s="12">
        <f>'orig. data'!AD79</f>
        <v>0.0017824152</v>
      </c>
    </row>
    <row r="60" spans="1:20" ht="12.75">
      <c r="A60" s="38" t="str">
        <f ca="1" t="shared" si="0"/>
        <v>BW Cross Lake (1,2,t)</v>
      </c>
      <c r="B60" t="s">
        <v>257</v>
      </c>
      <c r="C60">
        <f>'orig. data'!AH80</f>
        <v>1</v>
      </c>
      <c r="D60">
        <f>'orig. data'!AI80</f>
        <v>2</v>
      </c>
      <c r="E60" t="str">
        <f ca="1">IF(CELL("contents",F60)="s","s",IF(CELL("contents",G60)="s","s",IF(CELL("contents",'orig. data'!AJ80)="t","t","")))</f>
        <v>t</v>
      </c>
      <c r="F60" t="str">
        <f>'orig. data'!AK80</f>
        <v> </v>
      </c>
      <c r="G60" t="str">
        <f>'orig. data'!AL80</f>
        <v> </v>
      </c>
      <c r="H60" s="24">
        <f>'orig. data'!D$18</f>
        <v>0.6575895753</v>
      </c>
      <c r="I60" s="3">
        <f>'orig. data'!D80</f>
        <v>0.3028089405</v>
      </c>
      <c r="J60" s="3">
        <f>'orig. data'!R80</f>
        <v>0.2584520313</v>
      </c>
      <c r="K60" s="24">
        <f>'orig. data'!R$18</f>
        <v>0.677071756</v>
      </c>
      <c r="L60" s="6">
        <f>'orig. data'!B80</f>
        <v>576</v>
      </c>
      <c r="M60" s="6">
        <f>'orig. data'!C80</f>
        <v>1997</v>
      </c>
      <c r="N60" s="12">
        <f>'orig. data'!G80</f>
        <v>2.818519E-57</v>
      </c>
      <c r="O60" s="10"/>
      <c r="P60" s="6">
        <f>'orig. data'!P80</f>
        <v>446</v>
      </c>
      <c r="Q60" s="6">
        <f>'orig. data'!Q80</f>
        <v>1767</v>
      </c>
      <c r="R60" s="12">
        <f>'orig. data'!U80</f>
        <v>1.790572E-72</v>
      </c>
      <c r="S60" s="10"/>
      <c r="T60" s="12">
        <f>'orig. data'!AD80</f>
        <v>0.0209586403</v>
      </c>
    </row>
    <row r="61" spans="1:20" ht="12.75">
      <c r="A61" s="38" t="str">
        <f ca="1" t="shared" si="0"/>
        <v>BW Tad/Broch/Lac Br (1,t)</v>
      </c>
      <c r="B61" t="s">
        <v>234</v>
      </c>
      <c r="C61">
        <f>'orig. data'!AH81</f>
        <v>1</v>
      </c>
      <c r="D61" t="str">
        <f>'orig. data'!AI81</f>
        <v> </v>
      </c>
      <c r="E61" t="str">
        <f ca="1">IF(CELL("contents",F61)="s","s",IF(CELL("contents",G61)="s","s",IF(CELL("contents",'orig. data'!AJ81)="t","t","")))</f>
        <v>t</v>
      </c>
      <c r="F61" t="str">
        <f>'orig. data'!AK81</f>
        <v> </v>
      </c>
      <c r="G61" t="str">
        <f>'orig. data'!AL81</f>
        <v> </v>
      </c>
      <c r="H61" s="24">
        <f>'orig. data'!D$18</f>
        <v>0.6575895753</v>
      </c>
      <c r="I61" s="3">
        <f>'orig. data'!D81</f>
        <v>0.2989867658</v>
      </c>
      <c r="J61" s="3">
        <f>'orig. data'!R81</f>
        <v>0.662914652</v>
      </c>
      <c r="K61" s="24">
        <f>'orig. data'!R$18</f>
        <v>0.677071756</v>
      </c>
      <c r="L61" s="6">
        <f>'orig. data'!B81</f>
        <v>202</v>
      </c>
      <c r="M61" s="6">
        <f>'orig. data'!C81</f>
        <v>718</v>
      </c>
      <c r="N61" s="12">
        <f>'orig. data'!G81</f>
        <v>6.040752E-26</v>
      </c>
      <c r="O61" s="10"/>
      <c r="P61" s="6">
        <f>'orig. data'!P81</f>
        <v>507</v>
      </c>
      <c r="Q61" s="6">
        <f>'orig. data'!Q81</f>
        <v>799</v>
      </c>
      <c r="R61" s="12">
        <f>'orig. data'!U81</f>
        <v>0.6746375812</v>
      </c>
      <c r="S61" s="10"/>
      <c r="T61" s="12">
        <f>'orig. data'!AD81</f>
        <v>1.021292E-19</v>
      </c>
    </row>
    <row r="62" spans="1:20" ht="12.75">
      <c r="A62" s="38" t="str">
        <f ca="1" t="shared" si="0"/>
        <v>BW Norway House (1,2,t)</v>
      </c>
      <c r="B62" t="s">
        <v>233</v>
      </c>
      <c r="C62">
        <f>'orig. data'!AH82</f>
        <v>1</v>
      </c>
      <c r="D62">
        <f>'orig. data'!AI82</f>
        <v>2</v>
      </c>
      <c r="E62" t="str">
        <f ca="1">IF(CELL("contents",F62)="s","s",IF(CELL("contents",G62)="s","s",IF(CELL("contents",'orig. data'!AJ82)="t","t","")))</f>
        <v>t</v>
      </c>
      <c r="F62" t="str">
        <f>'orig. data'!AK82</f>
        <v> </v>
      </c>
      <c r="G62" t="str">
        <f>'orig. data'!AL82</f>
        <v> </v>
      </c>
      <c r="H62" s="24">
        <f>'orig. data'!D$18</f>
        <v>0.6575895753</v>
      </c>
      <c r="I62" s="3">
        <f>'orig. data'!D82</f>
        <v>0.1602469927</v>
      </c>
      <c r="J62" s="3">
        <f>'orig. data'!R82</f>
        <v>0.3909476272</v>
      </c>
      <c r="K62" s="24">
        <f>'orig. data'!R$18</f>
        <v>0.677071756</v>
      </c>
      <c r="L62" s="6">
        <f>'orig. data'!B82</f>
        <v>468</v>
      </c>
      <c r="M62" s="6">
        <f>'orig. data'!C82</f>
        <v>3111</v>
      </c>
      <c r="N62" s="12">
        <f>'orig. data'!G82</f>
        <v>1.0397E-157</v>
      </c>
      <c r="O62" s="10"/>
      <c r="P62" s="6">
        <f>'orig. data'!P82</f>
        <v>551</v>
      </c>
      <c r="Q62" s="6">
        <f>'orig. data'!Q82</f>
        <v>1441</v>
      </c>
      <c r="R62" s="12">
        <f>'orig. data'!U82</f>
        <v>6.968944E-29</v>
      </c>
      <c r="S62" s="10"/>
      <c r="T62" s="12">
        <f>'orig. data'!AD82</f>
        <v>9.448841E-39</v>
      </c>
    </row>
    <row r="63" spans="1:20" ht="12.75">
      <c r="A63" s="38" t="str">
        <f ca="1" t="shared" si="0"/>
        <v>BW Island Lake (2,t)</v>
      </c>
      <c r="B63" t="s">
        <v>258</v>
      </c>
      <c r="C63" t="str">
        <f>'orig. data'!AH83</f>
        <v> </v>
      </c>
      <c r="D63">
        <f>'orig. data'!AI83</f>
        <v>2</v>
      </c>
      <c r="E63" t="str">
        <f ca="1">IF(CELL("contents",F63)="s","s",IF(CELL("contents",G63)="s","s",IF(CELL("contents",'orig. data'!AJ83)="t","t","")))</f>
        <v>t</v>
      </c>
      <c r="F63" t="str">
        <f>'orig. data'!AK83</f>
        <v> </v>
      </c>
      <c r="G63" t="str">
        <f>'orig. data'!AL83</f>
        <v> </v>
      </c>
      <c r="H63" s="24">
        <f>'orig. data'!D$18</f>
        <v>0.6575895753</v>
      </c>
      <c r="I63" s="3">
        <f>'orig. data'!D83</f>
        <v>0.6492615104</v>
      </c>
      <c r="J63" s="3">
        <f>'orig. data'!R83</f>
        <v>0.4451072045</v>
      </c>
      <c r="K63" s="24">
        <f>'orig. data'!R$18</f>
        <v>0.677071756</v>
      </c>
      <c r="L63" s="6">
        <f>'orig. data'!B83</f>
        <v>1462</v>
      </c>
      <c r="M63" s="6">
        <f>'orig. data'!C83</f>
        <v>2403</v>
      </c>
      <c r="N63" s="12">
        <f>'orig. data'!G83</f>
        <v>0.7235492607</v>
      </c>
      <c r="O63" s="10"/>
      <c r="P63" s="6">
        <f>'orig. data'!P83</f>
        <v>1155</v>
      </c>
      <c r="Q63" s="6">
        <f>'orig. data'!Q83</f>
        <v>2756</v>
      </c>
      <c r="R63" s="12">
        <f>'orig. data'!U83</f>
        <v>1.951877E-27</v>
      </c>
      <c r="S63" s="10"/>
      <c r="T63" s="12">
        <f>'orig. data'!AD83</f>
        <v>2.463058E-15</v>
      </c>
    </row>
    <row r="64" spans="1:20" ht="12.75">
      <c r="A64" s="38" t="str">
        <f ca="1" t="shared" si="0"/>
        <v>BW Sha/York/Split/War (1,2)</v>
      </c>
      <c r="B64" t="s">
        <v>232</v>
      </c>
      <c r="C64">
        <f>'orig. data'!AH84</f>
        <v>1</v>
      </c>
      <c r="D64">
        <f>'orig. data'!AI84</f>
        <v>2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24">
        <f>'orig. data'!D$18</f>
        <v>0.6575895753</v>
      </c>
      <c r="I64" s="3">
        <f>'orig. data'!D84</f>
        <v>0.5360027357</v>
      </c>
      <c r="J64" s="3">
        <f>'orig. data'!R84</f>
        <v>0.5020251218</v>
      </c>
      <c r="K64" s="24">
        <f>'orig. data'!R$18</f>
        <v>0.677071756</v>
      </c>
      <c r="L64" s="6">
        <f>'orig. data'!B84</f>
        <v>735</v>
      </c>
      <c r="M64" s="6">
        <f>'orig. data'!C84</f>
        <v>1444</v>
      </c>
      <c r="N64" s="12">
        <f>'orig. data'!G84</f>
        <v>4.6074789E-06</v>
      </c>
      <c r="O64" s="10"/>
      <c r="P64" s="6">
        <f>'orig. data'!P84</f>
        <v>771</v>
      </c>
      <c r="Q64" s="6">
        <f>'orig. data'!Q84</f>
        <v>1603</v>
      </c>
      <c r="R64" s="12">
        <f>'orig. data'!U84</f>
        <v>7.883932E-12</v>
      </c>
      <c r="S64" s="10"/>
      <c r="T64" s="12">
        <f>'orig. data'!AD84</f>
        <v>0.2604504646</v>
      </c>
    </row>
    <row r="65" spans="1:20" ht="12.75">
      <c r="A65" s="38" t="str">
        <f ca="1" t="shared" si="0"/>
        <v>BW Nelson House (1,2,t)</v>
      </c>
      <c r="B65" t="s">
        <v>350</v>
      </c>
      <c r="C65">
        <f>'orig. data'!AH85</f>
        <v>1</v>
      </c>
      <c r="D65">
        <f>'orig. data'!AI85</f>
        <v>2</v>
      </c>
      <c r="E65" t="str">
        <f ca="1">IF(CELL("contents",F65)="s","s",IF(CELL("contents",G65)="s","s",IF(CELL("contents",'orig. data'!AJ85)="t","t","")))</f>
        <v>t</v>
      </c>
      <c r="F65" t="str">
        <f>'orig. data'!AK85</f>
        <v> </v>
      </c>
      <c r="G65" t="str">
        <f>'orig. data'!AL85</f>
        <v> </v>
      </c>
      <c r="H65" s="24">
        <f>'orig. data'!D$18</f>
        <v>0.6575895753</v>
      </c>
      <c r="I65" s="3">
        <f>'orig. data'!D85</f>
        <v>0.3842588982</v>
      </c>
      <c r="J65" s="3">
        <f>'orig. data'!R85</f>
        <v>0.4715169566</v>
      </c>
      <c r="K65" s="24">
        <f>'orig. data'!R$18</f>
        <v>0.677071756</v>
      </c>
      <c r="L65" s="6">
        <f>'orig. data'!B85</f>
        <v>445</v>
      </c>
      <c r="M65" s="6">
        <f>'orig. data'!C85</f>
        <v>1245</v>
      </c>
      <c r="N65" s="12">
        <f>'orig. data'!G85</f>
        <v>2.229415E-23</v>
      </c>
      <c r="O65" s="10"/>
      <c r="P65" s="6">
        <f>'orig. data'!P85</f>
        <v>465</v>
      </c>
      <c r="Q65" s="6">
        <f>'orig. data'!Q85</f>
        <v>1027</v>
      </c>
      <c r="R65" s="12">
        <f>'orig. data'!U85</f>
        <v>6.172723E-12</v>
      </c>
      <c r="S65" s="10"/>
      <c r="T65" s="12">
        <f>'orig. data'!AD85</f>
        <v>0.004395898</v>
      </c>
    </row>
    <row r="66" spans="1:20" ht="12.75">
      <c r="A66" s="38"/>
      <c r="H66" s="24"/>
      <c r="I66" s="3"/>
      <c r="J66" s="3"/>
      <c r="K66" s="24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38" t="str">
        <f ca="1" t="shared" si="0"/>
        <v>Fort Garry S</v>
      </c>
      <c r="B67" t="s">
        <v>259</v>
      </c>
      <c r="C67" t="str">
        <f>'orig. data'!AH86</f>
        <v> </v>
      </c>
      <c r="D67" t="str">
        <f>'orig. data'!AI86</f>
        <v> 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4">
        <f>'orig. data'!D$18</f>
        <v>0.6575895753</v>
      </c>
      <c r="I67" s="3">
        <f>'orig. data'!D86</f>
        <v>0.6877473239</v>
      </c>
      <c r="J67" s="3">
        <f>'orig. data'!R86</f>
        <v>0.7120931003</v>
      </c>
      <c r="K67" s="24">
        <f>'orig. data'!R$18</f>
        <v>0.677071756</v>
      </c>
      <c r="L67" s="6">
        <f>'orig. data'!B86</f>
        <v>17402</v>
      </c>
      <c r="M67" s="6">
        <f>'orig. data'!C86</f>
        <v>25698</v>
      </c>
      <c r="N67" s="12">
        <f>'orig. data'!G86</f>
        <v>0.0704229732</v>
      </c>
      <c r="O67" s="10"/>
      <c r="P67" s="6">
        <f>'orig. data'!P86</f>
        <v>18749</v>
      </c>
      <c r="Q67" s="6">
        <f>'orig. data'!Q86</f>
        <v>26107</v>
      </c>
      <c r="R67" s="12">
        <f>'orig. data'!U86</f>
        <v>0.0413889563</v>
      </c>
      <c r="S67" s="10"/>
      <c r="T67" s="12">
        <f>'orig. data'!AD86</f>
        <v>0.1890446745</v>
      </c>
    </row>
    <row r="68" spans="1:20" ht="12.75">
      <c r="A68" s="38" t="str">
        <f ca="1" t="shared" si="0"/>
        <v>Fort Garry N</v>
      </c>
      <c r="B68" t="s">
        <v>260</v>
      </c>
      <c r="C68" t="str">
        <f>'orig. data'!AH87</f>
        <v> </v>
      </c>
      <c r="D68" t="str">
        <f>'orig. data'!AI87</f>
        <v> 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4">
        <f>'orig. data'!D$18</f>
        <v>0.6575895753</v>
      </c>
      <c r="I68" s="3">
        <f>'orig. data'!D87</f>
        <v>0.6983415751</v>
      </c>
      <c r="J68" s="3">
        <f>'orig. data'!R87</f>
        <v>0.7212637234</v>
      </c>
      <c r="K68" s="24">
        <f>'orig. data'!R$18</f>
        <v>0.677071756</v>
      </c>
      <c r="L68" s="6">
        <f>'orig. data'!B87</f>
        <v>13462</v>
      </c>
      <c r="M68" s="6">
        <f>'orig. data'!C87</f>
        <v>19282</v>
      </c>
      <c r="N68" s="12">
        <f>'orig. data'!G87</f>
        <v>0.0164702629</v>
      </c>
      <c r="O68" s="10"/>
      <c r="P68" s="6">
        <f>'orig. data'!P87</f>
        <v>15651</v>
      </c>
      <c r="Q68" s="6">
        <f>'orig. data'!Q87</f>
        <v>21375</v>
      </c>
      <c r="R68" s="12">
        <f>'orig. data'!U87</f>
        <v>0.0107227256</v>
      </c>
      <c r="S68" s="10"/>
      <c r="T68" s="12">
        <f>'orig. data'!AD87</f>
        <v>0.2287389493</v>
      </c>
    </row>
    <row r="69" spans="1:20" ht="12.75">
      <c r="A69" s="38"/>
      <c r="H69" s="24"/>
      <c r="I69" s="3"/>
      <c r="J69" s="3"/>
      <c r="K69" s="24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38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(2,t)</v>
      </c>
      <c r="B70" t="s">
        <v>152</v>
      </c>
      <c r="C70" t="str">
        <f>'orig. data'!AH88</f>
        <v> </v>
      </c>
      <c r="D70">
        <f>'orig. data'!AI88</f>
        <v>2</v>
      </c>
      <c r="E70" t="str">
        <f ca="1">IF(CELL("contents",F70)="s","s",IF(CELL("contents",G70)="s","s",IF(CELL("contents",'orig. data'!AJ88)="t","t","")))</f>
        <v>t</v>
      </c>
      <c r="F70" t="str">
        <f>'orig. data'!AK88</f>
        <v> </v>
      </c>
      <c r="G70" t="str">
        <f>'orig. data'!AL88</f>
        <v> </v>
      </c>
      <c r="H70" s="24">
        <f>'orig. data'!D$18</f>
        <v>0.6575895753</v>
      </c>
      <c r="I70" s="3">
        <f>'orig. data'!D88</f>
        <v>0.6881566275</v>
      </c>
      <c r="J70" s="3">
        <f>'orig. data'!R88</f>
        <v>0.7315864593</v>
      </c>
      <c r="K70" s="24">
        <f>'orig. data'!R$18</f>
        <v>0.677071756</v>
      </c>
      <c r="L70" s="6">
        <f>'orig. data'!B88</f>
        <v>18696</v>
      </c>
      <c r="M70" s="6">
        <f>'orig. data'!C88</f>
        <v>27054</v>
      </c>
      <c r="N70" s="12">
        <f>'orig. data'!G88</f>
        <v>0.0630956379</v>
      </c>
      <c r="O70" s="10"/>
      <c r="P70" s="6">
        <f>'orig. data'!P88</f>
        <v>20349</v>
      </c>
      <c r="Q70" s="6">
        <f>'orig. data'!Q88</f>
        <v>27235</v>
      </c>
      <c r="R70" s="12">
        <f>'orig. data'!U88</f>
        <v>0.001486245</v>
      </c>
      <c r="S70" s="10"/>
      <c r="T70" s="12">
        <f>'orig. data'!AD88</f>
        <v>0.018105823</v>
      </c>
    </row>
    <row r="71" spans="1:20" ht="12.75">
      <c r="A71" s="38"/>
      <c r="H71" s="24"/>
      <c r="I71" s="3"/>
      <c r="J71" s="3"/>
      <c r="K71" s="24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38" t="str">
        <f ca="1" t="shared" si="1"/>
        <v>St. Boniface E</v>
      </c>
      <c r="B72" t="s">
        <v>261</v>
      </c>
      <c r="C72" t="str">
        <f>'orig. data'!AH89</f>
        <v> </v>
      </c>
      <c r="D72" t="str">
        <f>'orig. data'!AI89</f>
        <v> 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4">
        <f>'orig. data'!D$18</f>
        <v>0.6575895753</v>
      </c>
      <c r="I72" s="3">
        <f>'orig. data'!D89</f>
        <v>0.6890969054</v>
      </c>
      <c r="J72" s="3">
        <f>'orig. data'!R89</f>
        <v>0.6752445283</v>
      </c>
      <c r="K72" s="24">
        <f>'orig. data'!R$18</f>
        <v>0.677071756</v>
      </c>
      <c r="L72" s="6">
        <f>'orig. data'!B89</f>
        <v>16362</v>
      </c>
      <c r="M72" s="6">
        <f>'orig. data'!C89</f>
        <v>23832</v>
      </c>
      <c r="N72" s="12">
        <f>'orig. data'!G89</f>
        <v>0.0602061916</v>
      </c>
      <c r="O72" s="10"/>
      <c r="P72" s="6">
        <f>'orig. data'!P89</f>
        <v>18040</v>
      </c>
      <c r="Q72" s="6">
        <f>'orig. data'!Q89</f>
        <v>26564</v>
      </c>
      <c r="R72" s="12">
        <f>'orig. data'!U89</f>
        <v>0.904082801</v>
      </c>
      <c r="S72" s="10"/>
      <c r="T72" s="12">
        <f>'orig. data'!AD89</f>
        <v>0.4468826351</v>
      </c>
    </row>
    <row r="73" spans="1:20" ht="12.75">
      <c r="A73" s="38" t="str">
        <f ca="1" t="shared" si="1"/>
        <v>St. Boniface W</v>
      </c>
      <c r="B73" t="s">
        <v>210</v>
      </c>
      <c r="C73" t="str">
        <f>'orig. data'!AH90</f>
        <v> 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4">
        <f>'orig. data'!D$18</f>
        <v>0.6575895753</v>
      </c>
      <c r="I73" s="3">
        <f>'orig. data'!D90</f>
        <v>0.673886923</v>
      </c>
      <c r="J73" s="3">
        <f>'orig. data'!R90</f>
        <v>0.6942830083</v>
      </c>
      <c r="K73" s="24">
        <f>'orig. data'!R$18</f>
        <v>0.677071756</v>
      </c>
      <c r="L73" s="6">
        <f>'orig. data'!B90</f>
        <v>8335</v>
      </c>
      <c r="M73" s="6">
        <f>'orig. data'!C90</f>
        <v>12085</v>
      </c>
      <c r="N73" s="12">
        <f>'orig. data'!G90</f>
        <v>0.3427271675</v>
      </c>
      <c r="O73" s="10"/>
      <c r="P73" s="6">
        <f>'orig. data'!P90</f>
        <v>8319</v>
      </c>
      <c r="Q73" s="6">
        <f>'orig. data'!Q90</f>
        <v>11615</v>
      </c>
      <c r="R73" s="12">
        <f>'orig. data'!U90</f>
        <v>0.3365968702</v>
      </c>
      <c r="S73" s="10"/>
      <c r="T73" s="12">
        <f>'orig. data'!AD90</f>
        <v>0.2966652721</v>
      </c>
    </row>
    <row r="74" spans="1:20" ht="12.75">
      <c r="A74" s="38"/>
      <c r="H74" s="24"/>
      <c r="I74" s="3"/>
      <c r="J74" s="3"/>
      <c r="K74" s="24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38" t="str">
        <f ca="1" t="shared" si="1"/>
        <v>St. Vital S</v>
      </c>
      <c r="B75" t="s">
        <v>269</v>
      </c>
      <c r="C75" t="str">
        <f>'orig. data'!AH91</f>
        <v> </v>
      </c>
      <c r="D75" t="str">
        <f>'orig. data'!AI91</f>
        <v> 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4">
        <f>'orig. data'!D$18</f>
        <v>0.6575895753</v>
      </c>
      <c r="I75" s="3">
        <f>'orig. data'!D91</f>
        <v>0.696210114</v>
      </c>
      <c r="J75" s="3">
        <f>'orig. data'!R91</f>
        <v>0.7177005628</v>
      </c>
      <c r="K75" s="24">
        <f>'orig. data'!R$18</f>
        <v>0.677071756</v>
      </c>
      <c r="L75" s="6">
        <f>'orig. data'!B91</f>
        <v>17407</v>
      </c>
      <c r="M75" s="6">
        <f>'orig. data'!C91</f>
        <v>25472</v>
      </c>
      <c r="N75" s="12">
        <f>'orig. data'!G91</f>
        <v>0.0211666712</v>
      </c>
      <c r="O75" s="10"/>
      <c r="P75" s="6">
        <f>'orig. data'!P91</f>
        <v>18915</v>
      </c>
      <c r="Q75" s="6">
        <f>'orig. data'!Q91</f>
        <v>26122</v>
      </c>
      <c r="R75" s="12">
        <f>'orig. data'!U91</f>
        <v>0.0180221203</v>
      </c>
      <c r="S75" s="10"/>
      <c r="T75" s="12">
        <f>'orig. data'!AD91</f>
        <v>0.2495704118</v>
      </c>
    </row>
    <row r="76" spans="1:20" ht="12.75">
      <c r="A76" s="38" t="str">
        <f ca="1" t="shared" si="1"/>
        <v>St. Vital N</v>
      </c>
      <c r="B76" t="s">
        <v>268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4">
        <f>'orig. data'!D$18</f>
        <v>0.6575895753</v>
      </c>
      <c r="I76" s="3">
        <f>'orig. data'!D92</f>
        <v>0.6783920506</v>
      </c>
      <c r="J76" s="3">
        <f>'orig. data'!R92</f>
        <v>0.7051122701</v>
      </c>
      <c r="K76" s="24">
        <f>'orig. data'!R$18</f>
        <v>0.677071756</v>
      </c>
      <c r="L76" s="6">
        <f>'orig. data'!B92</f>
        <v>14641</v>
      </c>
      <c r="M76" s="6">
        <f>'orig. data'!C92</f>
        <v>21238</v>
      </c>
      <c r="N76" s="12">
        <f>'orig. data'!G92</f>
        <v>0.2086349134</v>
      </c>
      <c r="O76" s="10"/>
      <c r="P76" s="6">
        <f>'orig. data'!P92</f>
        <v>15196</v>
      </c>
      <c r="Q76" s="6">
        <f>'orig. data'!Q92</f>
        <v>20927</v>
      </c>
      <c r="R76" s="12">
        <f>'orig. data'!U92</f>
        <v>0.1020030063</v>
      </c>
      <c r="S76" s="10"/>
      <c r="T76" s="12">
        <f>'orig. data'!AD92</f>
        <v>0.1454039326</v>
      </c>
    </row>
    <row r="77" spans="1:20" ht="12.75">
      <c r="A77" s="38"/>
      <c r="H77" s="24"/>
      <c r="I77" s="3"/>
      <c r="J77" s="3"/>
      <c r="K77" s="24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38" t="str">
        <f ca="1" t="shared" si="1"/>
        <v>Transcona (1,2,t)</v>
      </c>
      <c r="B78" t="s">
        <v>157</v>
      </c>
      <c r="C78">
        <f>'orig. data'!AH93</f>
        <v>1</v>
      </c>
      <c r="D78">
        <f>'orig. data'!AI93</f>
        <v>2</v>
      </c>
      <c r="E78" t="str">
        <f ca="1">IF(CELL("contents",F78)="s","s",IF(CELL("contents",G78)="s","s",IF(CELL("contents",'orig. data'!AJ93)="t","t","")))</f>
        <v>t</v>
      </c>
      <c r="F78" t="str">
        <f>'orig. data'!AK93</f>
        <v> </v>
      </c>
      <c r="G78" t="str">
        <f>'orig. data'!AL93</f>
        <v> </v>
      </c>
      <c r="H78" s="24">
        <f>'orig. data'!D$18</f>
        <v>0.6575895753</v>
      </c>
      <c r="I78" s="3">
        <f>'orig. data'!D93</f>
        <v>0.7264850429</v>
      </c>
      <c r="J78" s="3">
        <f>'orig. data'!R93</f>
        <v>0.8017198977</v>
      </c>
      <c r="K78" s="24">
        <f>'orig. data'!R$18</f>
        <v>0.677071756</v>
      </c>
      <c r="L78" s="6">
        <f>'orig. data'!B93</f>
        <v>17945</v>
      </c>
      <c r="M78" s="6">
        <f>'orig. data'!C93</f>
        <v>25124</v>
      </c>
      <c r="N78" s="12">
        <f>'orig. data'!G93</f>
        <v>5.5522E-05</v>
      </c>
      <c r="O78" s="10"/>
      <c r="P78" s="6">
        <f>'orig. data'!P93</f>
        <v>20036</v>
      </c>
      <c r="Q78" s="6">
        <f>'orig. data'!Q93</f>
        <v>24853</v>
      </c>
      <c r="R78" s="12">
        <f>'orig. data'!U93</f>
        <v>5.667299E-12</v>
      </c>
      <c r="S78" s="10"/>
      <c r="T78" s="12">
        <f>'orig. data'!AD93</f>
        <v>0.0001825269</v>
      </c>
    </row>
    <row r="79" spans="1:20" ht="12.75">
      <c r="A79" s="38"/>
      <c r="H79" s="24"/>
      <c r="I79" s="3"/>
      <c r="J79" s="3"/>
      <c r="K79" s="24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38" t="str">
        <f ca="1" t="shared" si="1"/>
        <v>River Heights W (t)</v>
      </c>
      <c r="B80" t="s">
        <v>231</v>
      </c>
      <c r="C80" t="str">
        <f>'orig. data'!AH94</f>
        <v> </v>
      </c>
      <c r="D80" t="str">
        <f>'orig. data'!AI94</f>
        <v> </v>
      </c>
      <c r="E80" t="str">
        <f ca="1">IF(CELL("contents",F80)="s","s",IF(CELL("contents",G80)="s","s",IF(CELL("contents",'orig. data'!AJ94)="t","t","")))</f>
        <v>t</v>
      </c>
      <c r="F80" t="str">
        <f>'orig. data'!AK94</f>
        <v> </v>
      </c>
      <c r="G80" t="str">
        <f>'orig. data'!AL94</f>
        <v> </v>
      </c>
      <c r="H80" s="24">
        <f>'orig. data'!D$18</f>
        <v>0.6575895753</v>
      </c>
      <c r="I80" s="3">
        <f>'orig. data'!D94</f>
        <v>0.665842586</v>
      </c>
      <c r="J80" s="3">
        <f>'orig. data'!R94</f>
        <v>0.7007505054</v>
      </c>
      <c r="K80" s="24">
        <f>'orig. data'!R$18</f>
        <v>0.677071756</v>
      </c>
      <c r="L80" s="6">
        <f>'orig. data'!B94</f>
        <v>17876</v>
      </c>
      <c r="M80" s="6">
        <f>'orig. data'!C94</f>
        <v>26452</v>
      </c>
      <c r="N80" s="12">
        <f>'orig. data'!G94</f>
        <v>0.6098484307</v>
      </c>
      <c r="O80" s="10"/>
      <c r="P80" s="6">
        <f>'orig. data'!P94</f>
        <v>18790</v>
      </c>
      <c r="Q80" s="6">
        <f>'orig. data'!Q94</f>
        <v>26176</v>
      </c>
      <c r="R80" s="12">
        <f>'orig. data'!U94</f>
        <v>0.160736426</v>
      </c>
      <c r="S80" s="10"/>
      <c r="T80" s="12">
        <f>'orig. data'!AD94</f>
        <v>0.0486267708</v>
      </c>
    </row>
    <row r="81" spans="1:20" ht="12.75">
      <c r="A81" s="38" t="str">
        <f ca="1" t="shared" si="1"/>
        <v>River Heights E</v>
      </c>
      <c r="B81" t="s">
        <v>211</v>
      </c>
      <c r="C81" t="str">
        <f>'orig. data'!AH95</f>
        <v> </v>
      </c>
      <c r="D81" t="str">
        <f>'orig. data'!AI95</f>
        <v> 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4">
        <f>'orig. data'!D$18</f>
        <v>0.6575895753</v>
      </c>
      <c r="I81" s="3">
        <f>'orig. data'!D95</f>
        <v>0.6524548962</v>
      </c>
      <c r="J81" s="3">
        <f>'orig. data'!R95</f>
        <v>0.6736249317</v>
      </c>
      <c r="K81" s="24">
        <f>'orig. data'!R$18</f>
        <v>0.677071756</v>
      </c>
      <c r="L81" s="6">
        <f>'orig. data'!B95</f>
        <v>10718</v>
      </c>
      <c r="M81" s="6">
        <f>'orig. data'!C95</f>
        <v>16146</v>
      </c>
      <c r="N81" s="12">
        <f>'orig. data'!G95</f>
        <v>0.7571307517</v>
      </c>
      <c r="O81" s="10"/>
      <c r="P81" s="6">
        <f>'orig. data'!P95</f>
        <v>10860</v>
      </c>
      <c r="Q81" s="6">
        <f>'orig. data'!Q95</f>
        <v>15596</v>
      </c>
      <c r="R81" s="12">
        <f>'orig. data'!U95</f>
        <v>0.8316581419</v>
      </c>
      <c r="S81" s="10"/>
      <c r="T81" s="12">
        <f>'orig. data'!AD95</f>
        <v>0.2484561425</v>
      </c>
    </row>
    <row r="82" spans="1:20" ht="12.75">
      <c r="A82" s="38"/>
      <c r="H82" s="24"/>
      <c r="I82" s="3"/>
      <c r="J82" s="3"/>
      <c r="K82" s="24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38" t="str">
        <f ca="1" t="shared" si="1"/>
        <v>River East N (1,2)</v>
      </c>
      <c r="B83" t="s">
        <v>239</v>
      </c>
      <c r="C83">
        <f>'orig. data'!AH96</f>
        <v>1</v>
      </c>
      <c r="D83">
        <f>'orig. data'!AI96</f>
        <v>2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4">
        <f>'orig. data'!D$18</f>
        <v>0.6575895753</v>
      </c>
      <c r="I83" s="3">
        <f>'orig. data'!D96</f>
        <v>0.7821342126</v>
      </c>
      <c r="J83" s="3">
        <f>'orig. data'!R96</f>
        <v>0.7979467749</v>
      </c>
      <c r="K83" s="24">
        <f>'orig. data'!R$18</f>
        <v>0.677071756</v>
      </c>
      <c r="L83" s="6">
        <f>'orig. data'!B96</f>
        <v>4113</v>
      </c>
      <c r="M83" s="6">
        <f>'orig. data'!C96</f>
        <v>5278</v>
      </c>
      <c r="N83" s="12">
        <f>'orig. data'!G96</f>
        <v>2.1774149E-09</v>
      </c>
      <c r="O83" s="10"/>
      <c r="P83" s="6">
        <f>'orig. data'!P96</f>
        <v>5402</v>
      </c>
      <c r="Q83" s="6">
        <f>'orig. data'!Q96</f>
        <v>6700</v>
      </c>
      <c r="R83" s="12">
        <f>'orig. data'!U96</f>
        <v>3.7119608E-09</v>
      </c>
      <c r="S83" s="10"/>
      <c r="T83" s="12">
        <f>'orig. data'!AD96</f>
        <v>0.5452858761</v>
      </c>
    </row>
    <row r="84" spans="1:20" ht="12.75">
      <c r="A84" s="38" t="str">
        <f ca="1" t="shared" si="1"/>
        <v>River East E (1,2)</v>
      </c>
      <c r="B84" t="s">
        <v>238</v>
      </c>
      <c r="C84">
        <f>'orig. data'!AH97</f>
        <v>1</v>
      </c>
      <c r="D84">
        <f>'orig. data'!AI97</f>
        <v>2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4">
        <f>'orig. data'!D$18</f>
        <v>0.6575895753</v>
      </c>
      <c r="I84" s="3">
        <f>'orig. data'!D97</f>
        <v>0.7566480789</v>
      </c>
      <c r="J84" s="3">
        <f>'orig. data'!R97</f>
        <v>0.7885667397</v>
      </c>
      <c r="K84" s="24">
        <f>'orig. data'!R$18</f>
        <v>0.677071756</v>
      </c>
      <c r="L84" s="6">
        <f>'orig. data'!B97</f>
        <v>15154</v>
      </c>
      <c r="M84" s="6">
        <f>'orig. data'!C97</f>
        <v>20355</v>
      </c>
      <c r="N84" s="12">
        <f>'orig. data'!G97</f>
        <v>1.7062932E-08</v>
      </c>
      <c r="O84" s="10"/>
      <c r="P84" s="6">
        <f>'orig. data'!P97</f>
        <v>16272</v>
      </c>
      <c r="Q84" s="6">
        <f>'orig. data'!Q97</f>
        <v>20604</v>
      </c>
      <c r="R84" s="12">
        <f>'orig. data'!U97</f>
        <v>7.610723E-10</v>
      </c>
      <c r="S84" s="10"/>
      <c r="T84" s="12">
        <f>'orig. data'!AD97</f>
        <v>0.1218604803</v>
      </c>
    </row>
    <row r="85" spans="1:20" ht="12.75">
      <c r="A85" s="38" t="str">
        <f ca="1" t="shared" si="1"/>
        <v>River East W (1,2)</v>
      </c>
      <c r="B85" t="s">
        <v>240</v>
      </c>
      <c r="C85">
        <f>'orig. data'!AH98</f>
        <v>1</v>
      </c>
      <c r="D85">
        <f>'orig. data'!AI98</f>
        <v>2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4">
        <f>'orig. data'!D$18</f>
        <v>0.6575895753</v>
      </c>
      <c r="I85" s="3">
        <f>'orig. data'!D98</f>
        <v>0.7665419201</v>
      </c>
      <c r="J85" s="3">
        <f>'orig. data'!R98</f>
        <v>0.7817479167</v>
      </c>
      <c r="K85" s="24">
        <f>'orig. data'!R$18</f>
        <v>0.677071756</v>
      </c>
      <c r="L85" s="6">
        <f>'orig. data'!B98</f>
        <v>22347</v>
      </c>
      <c r="M85" s="6">
        <f>'orig. data'!C98</f>
        <v>28510</v>
      </c>
      <c r="N85" s="12">
        <f>'orig. data'!G98</f>
        <v>2.321409E-10</v>
      </c>
      <c r="O85" s="10"/>
      <c r="P85" s="6">
        <f>'orig. data'!P98</f>
        <v>23145</v>
      </c>
      <c r="Q85" s="6">
        <f>'orig. data'!Q98</f>
        <v>28654</v>
      </c>
      <c r="R85" s="12">
        <f>'orig. data'!U98</f>
        <v>2.6357899E-09</v>
      </c>
      <c r="S85" s="10"/>
      <c r="T85" s="12">
        <f>'orig. data'!AD98</f>
        <v>0.440678404</v>
      </c>
    </row>
    <row r="86" spans="1:20" ht="12.75">
      <c r="A86" s="38" t="str">
        <f ca="1" t="shared" si="1"/>
        <v>River East S (2)</v>
      </c>
      <c r="B86" t="s">
        <v>241</v>
      </c>
      <c r="C86" t="str">
        <f>'orig. data'!AH99</f>
        <v> </v>
      </c>
      <c r="D86">
        <f>'orig. data'!AI99</f>
        <v>2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4">
        <f>'orig. data'!D$18</f>
        <v>0.6575895753</v>
      </c>
      <c r="I86" s="3">
        <f>'orig. data'!D99</f>
        <v>0.6940385667</v>
      </c>
      <c r="J86" s="3">
        <f>'orig. data'!R99</f>
        <v>0.7300583142</v>
      </c>
      <c r="K86" s="24">
        <f>'orig. data'!R$18</f>
        <v>0.677071756</v>
      </c>
      <c r="L86" s="6">
        <f>'orig. data'!B99</f>
        <v>9106</v>
      </c>
      <c r="M86" s="6">
        <f>'orig. data'!C99</f>
        <v>13338</v>
      </c>
      <c r="N86" s="12">
        <f>'orig. data'!G99</f>
        <v>0.0367175117</v>
      </c>
      <c r="O86" s="10"/>
      <c r="P86" s="6">
        <f>'orig. data'!P99</f>
        <v>9426</v>
      </c>
      <c r="Q86" s="6">
        <f>'orig. data'!Q99</f>
        <v>13010</v>
      </c>
      <c r="R86" s="12">
        <f>'orig. data'!U99</f>
        <v>0.0035092564</v>
      </c>
      <c r="S86" s="10"/>
      <c r="T86" s="12">
        <f>'orig. data'!AD99</f>
        <v>0.0755662156</v>
      </c>
    </row>
    <row r="87" spans="1:20" ht="12.75">
      <c r="A87" s="38"/>
      <c r="H87" s="24"/>
      <c r="I87" s="3"/>
      <c r="J87" s="3"/>
      <c r="K87" s="24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38" t="str">
        <f ca="1" t="shared" si="1"/>
        <v>Seven Oaks N (1,2,t)</v>
      </c>
      <c r="B88" t="s">
        <v>169</v>
      </c>
      <c r="C88">
        <f>'orig. data'!AH100</f>
        <v>1</v>
      </c>
      <c r="D88">
        <f>'orig. data'!AI100</f>
        <v>2</v>
      </c>
      <c r="E88" t="str">
        <f ca="1">IF(CELL("contents",F88)="s","s",IF(CELL("contents",G88)="s","s",IF(CELL("contents",'orig. data'!AJ100)="t","t","")))</f>
        <v>t</v>
      </c>
      <c r="F88" t="str">
        <f>'orig. data'!AK100</f>
        <v> </v>
      </c>
      <c r="G88" t="str">
        <f>'orig. data'!AL100</f>
        <v> </v>
      </c>
      <c r="H88" s="24">
        <f>'orig. data'!D$18</f>
        <v>0.6575895753</v>
      </c>
      <c r="I88" s="3">
        <f>'orig. data'!D100</f>
        <v>0.7505241896</v>
      </c>
      <c r="J88" s="3">
        <f>'orig. data'!R100</f>
        <v>0.8116783863</v>
      </c>
      <c r="K88" s="24">
        <f>'orig. data'!R$18</f>
        <v>0.677071756</v>
      </c>
      <c r="L88" s="6">
        <f>'orig. data'!B100</f>
        <v>2221</v>
      </c>
      <c r="M88" s="6">
        <f>'orig. data'!C100</f>
        <v>2878</v>
      </c>
      <c r="N88" s="12">
        <f>'orig. data'!G100</f>
        <v>3.28726E-05</v>
      </c>
      <c r="O88" s="10"/>
      <c r="P88" s="6">
        <f>'orig. data'!P100</f>
        <v>2629</v>
      </c>
      <c r="Q88" s="6">
        <f>'orig. data'!Q100</f>
        <v>3135</v>
      </c>
      <c r="R88" s="12">
        <f>'orig. data'!U100</f>
        <v>4.4340846E-09</v>
      </c>
      <c r="S88" s="10"/>
      <c r="T88" s="12">
        <f>'orig. data'!AD100</f>
        <v>0.0395433345</v>
      </c>
    </row>
    <row r="89" spans="1:20" ht="12.75">
      <c r="A89" s="38" t="str">
        <f ca="1" t="shared" si="1"/>
        <v>Seven Oaks W (1,2,t)</v>
      </c>
      <c r="B89" t="s">
        <v>212</v>
      </c>
      <c r="C89">
        <f>'orig. data'!AH101</f>
        <v>1</v>
      </c>
      <c r="D89">
        <f>'orig. data'!AI101</f>
        <v>2</v>
      </c>
      <c r="E89" t="str">
        <f ca="1">IF(CELL("contents",F89)="s","s",IF(CELL("contents",G89)="s","s",IF(CELL("contents",'orig. data'!AJ101)="t","t","")))</f>
        <v>t</v>
      </c>
      <c r="F89" t="str">
        <f>'orig. data'!AK101</f>
        <v> </v>
      </c>
      <c r="G89" t="str">
        <f>'orig. data'!AL101</f>
        <v> </v>
      </c>
      <c r="H89" s="24">
        <f>'orig. data'!D$18</f>
        <v>0.6575895753</v>
      </c>
      <c r="I89" s="3">
        <f>'orig. data'!D101</f>
        <v>0.7204018409</v>
      </c>
      <c r="J89" s="3">
        <f>'orig. data'!R101</f>
        <v>0.76680827</v>
      </c>
      <c r="K89" s="24">
        <f>'orig. data'!R$18</f>
        <v>0.677071756</v>
      </c>
      <c r="L89" s="6">
        <f>'orig. data'!B101</f>
        <v>11154</v>
      </c>
      <c r="M89" s="6">
        <f>'orig. data'!C101</f>
        <v>15785</v>
      </c>
      <c r="N89" s="12">
        <f>'orig. data'!G101</f>
        <v>0.0003669894</v>
      </c>
      <c r="O89" s="10"/>
      <c r="P89" s="6">
        <f>'orig. data'!P101</f>
        <v>12548</v>
      </c>
      <c r="Q89" s="6">
        <f>'orig. data'!Q101</f>
        <v>16334</v>
      </c>
      <c r="R89" s="12">
        <f>'orig. data'!U101</f>
        <v>8.5840054E-07</v>
      </c>
      <c r="S89" s="10"/>
      <c r="T89" s="12">
        <f>'orig. data'!AD101</f>
        <v>0.0249010479</v>
      </c>
    </row>
    <row r="90" spans="1:20" ht="12.75">
      <c r="A90" s="38" t="str">
        <f ca="1" t="shared" si="1"/>
        <v>Seven Oaks E (1,2,t)</v>
      </c>
      <c r="B90" t="s">
        <v>213</v>
      </c>
      <c r="C90">
        <f>'orig. data'!AH102</f>
        <v>1</v>
      </c>
      <c r="D90">
        <f>'orig. data'!AI102</f>
        <v>2</v>
      </c>
      <c r="E90" t="str">
        <f ca="1">IF(CELL("contents",F90)="s","s",IF(CELL("contents",G90)="s","s",IF(CELL("contents",'orig. data'!AJ102)="t","t","")))</f>
        <v>t</v>
      </c>
      <c r="F90" t="str">
        <f>'orig. data'!AK102</f>
        <v> </v>
      </c>
      <c r="G90" t="str">
        <f>'orig. data'!AL102</f>
        <v> </v>
      </c>
      <c r="H90" s="24">
        <f>'orig. data'!D$18</f>
        <v>0.6575895753</v>
      </c>
      <c r="I90" s="3">
        <f>'orig. data'!D102</f>
        <v>0.74019981</v>
      </c>
      <c r="J90" s="3">
        <f>'orig. data'!R102</f>
        <v>0.7828870931</v>
      </c>
      <c r="K90" s="24">
        <f>'orig. data'!R$18</f>
        <v>0.677071756</v>
      </c>
      <c r="L90" s="6">
        <f>'orig. data'!B102</f>
        <v>18928</v>
      </c>
      <c r="M90" s="6">
        <f>'orig. data'!C102</f>
        <v>25125</v>
      </c>
      <c r="N90" s="12">
        <f>'orig. data'!G102</f>
        <v>1.2425146E-06</v>
      </c>
      <c r="O90" s="10"/>
      <c r="P90" s="6">
        <f>'orig. data'!P102</f>
        <v>19954</v>
      </c>
      <c r="Q90" s="6">
        <f>'orig. data'!Q102</f>
        <v>24868</v>
      </c>
      <c r="R90" s="12">
        <f>'orig. data'!U102</f>
        <v>2.5265511E-09</v>
      </c>
      <c r="S90" s="10"/>
      <c r="T90" s="12">
        <f>'orig. data'!AD102</f>
        <v>0.0303080506</v>
      </c>
    </row>
    <row r="91" spans="1:20" ht="12.75">
      <c r="A91" s="38"/>
      <c r="H91" s="24"/>
      <c r="I91" s="3"/>
      <c r="J91" s="3"/>
      <c r="K91" s="24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38" t="str">
        <f ca="1" t="shared" si="1"/>
        <v>St. James - Assiniboia W (2,t)</v>
      </c>
      <c r="B92" t="s">
        <v>262</v>
      </c>
      <c r="C92" t="str">
        <f>'orig. data'!AH103</f>
        <v> </v>
      </c>
      <c r="D92">
        <f>'orig. data'!AI103</f>
        <v>2</v>
      </c>
      <c r="E92" t="str">
        <f ca="1">IF(CELL("contents",F92)="s","s",IF(CELL("contents",G92)="s","s",IF(CELL("contents",'orig. data'!AJ103)="t","t","")))</f>
        <v>t</v>
      </c>
      <c r="F92" t="str">
        <f>'orig. data'!AK103</f>
        <v> </v>
      </c>
      <c r="G92" t="str">
        <f>'orig. data'!AL103</f>
        <v> </v>
      </c>
      <c r="H92" s="24">
        <f>'orig. data'!D$18</f>
        <v>0.6575895753</v>
      </c>
      <c r="I92" s="3">
        <f>'orig. data'!D103</f>
        <v>0.6872373834</v>
      </c>
      <c r="J92" s="3">
        <f>'orig. data'!R103</f>
        <v>0.7519362432</v>
      </c>
      <c r="K92" s="24">
        <f>'orig. data'!R$18</f>
        <v>0.677071756</v>
      </c>
      <c r="L92" s="6">
        <f>'orig. data'!B103</f>
        <v>17526</v>
      </c>
      <c r="M92" s="6">
        <f>'orig. data'!C103</f>
        <v>25164</v>
      </c>
      <c r="N92" s="12">
        <f>'orig. data'!G103</f>
        <v>0.0735234805</v>
      </c>
      <c r="O92" s="10"/>
      <c r="P92" s="6">
        <f>'orig. data'!P103</f>
        <v>18713</v>
      </c>
      <c r="Q92" s="6">
        <f>'orig. data'!Q103</f>
        <v>24231</v>
      </c>
      <c r="R92" s="12">
        <f>'orig. data'!U103</f>
        <v>1.95746E-05</v>
      </c>
      <c r="S92" s="10"/>
      <c r="T92" s="12">
        <f>'orig. data'!AD103</f>
        <v>0.0006160073</v>
      </c>
    </row>
    <row r="93" spans="1:20" ht="12.75">
      <c r="A93" s="38" t="str">
        <f ca="1" t="shared" si="1"/>
        <v>St. James - Assiniboia E (2,t)</v>
      </c>
      <c r="B93" t="s">
        <v>214</v>
      </c>
      <c r="C93" t="str">
        <f>'orig. data'!AH104</f>
        <v> </v>
      </c>
      <c r="D93">
        <f>'orig. data'!AI104</f>
        <v>2</v>
      </c>
      <c r="E93" t="str">
        <f ca="1">IF(CELL("contents",F93)="s","s",IF(CELL("contents",G93)="s","s",IF(CELL("contents",'orig. data'!AJ104)="t","t","")))</f>
        <v>t</v>
      </c>
      <c r="F93" t="str">
        <f>'orig. data'!AK104</f>
        <v> </v>
      </c>
      <c r="G93" t="str">
        <f>'orig. data'!AL104</f>
        <v> </v>
      </c>
      <c r="H93" s="24">
        <f>'orig. data'!D$18</f>
        <v>0.6575895753</v>
      </c>
      <c r="I93" s="3">
        <f>'orig. data'!D104</f>
        <v>0.6774308662</v>
      </c>
      <c r="J93" s="3">
        <f>'orig. data'!R104</f>
        <v>0.730468772</v>
      </c>
      <c r="K93" s="24">
        <f>'orig. data'!R$18</f>
        <v>0.677071756</v>
      </c>
      <c r="L93" s="6">
        <f>'orig. data'!B104</f>
        <v>14489</v>
      </c>
      <c r="M93" s="6">
        <f>'orig. data'!C104</f>
        <v>20997</v>
      </c>
      <c r="N93" s="12">
        <f>'orig. data'!G104</f>
        <v>0.2292067242</v>
      </c>
      <c r="O93" s="10"/>
      <c r="P93" s="6">
        <f>'orig. data'!P104</f>
        <v>14992</v>
      </c>
      <c r="Q93" s="6">
        <f>'orig. data'!Q104</f>
        <v>19974</v>
      </c>
      <c r="R93" s="12">
        <f>'orig. data'!U104</f>
        <v>0.0021166818</v>
      </c>
      <c r="S93" s="10"/>
      <c r="T93" s="12">
        <f>'orig. data'!AD104</f>
        <v>0.0043843092</v>
      </c>
    </row>
    <row r="94" spans="1:20" ht="12.75">
      <c r="A94" s="38"/>
      <c r="H94" s="24"/>
      <c r="I94" s="3"/>
      <c r="J94" s="3"/>
      <c r="K94" s="24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38" t="str">
        <f ca="1" t="shared" si="1"/>
        <v>Inkster West (1,2)</v>
      </c>
      <c r="B95" t="s">
        <v>263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4">
        <f>'orig. data'!D$18</f>
        <v>0.6575895753</v>
      </c>
      <c r="I95" s="3">
        <f>'orig. data'!D105</f>
        <v>0.7263727593</v>
      </c>
      <c r="J95" s="3">
        <f>'orig. data'!R105</f>
        <v>0.7440120072</v>
      </c>
      <c r="K95" s="24">
        <f>'orig. data'!R$18</f>
        <v>0.677071756</v>
      </c>
      <c r="L95" s="6">
        <f>'orig. data'!B105</f>
        <v>9129</v>
      </c>
      <c r="M95" s="6">
        <f>'orig. data'!C105</f>
        <v>13048</v>
      </c>
      <c r="N95" s="12">
        <f>'orig. data'!G105</f>
        <v>0.0001742233</v>
      </c>
      <c r="O95" s="10"/>
      <c r="P95" s="6">
        <f>'orig. data'!P105</f>
        <v>9220</v>
      </c>
      <c r="Q95" s="6">
        <f>'orig. data'!Q105</f>
        <v>12634</v>
      </c>
      <c r="R95" s="12">
        <f>'orig. data'!U105</f>
        <v>0.0003569974</v>
      </c>
      <c r="S95" s="10"/>
      <c r="T95" s="12">
        <f>'orig. data'!AD105</f>
        <v>0.4178349779</v>
      </c>
    </row>
    <row r="96" spans="1:20" ht="12.75">
      <c r="A96" s="38" t="str">
        <f ca="1" t="shared" si="1"/>
        <v>Inkster East (t)</v>
      </c>
      <c r="B96" t="s">
        <v>264</v>
      </c>
      <c r="C96" t="str">
        <f>'orig. data'!AH106</f>
        <v> </v>
      </c>
      <c r="D96" t="str">
        <f>'orig. data'!AI106</f>
        <v> </v>
      </c>
      <c r="E96" t="str">
        <f ca="1">IF(CELL("contents",F96)="s","s",IF(CELL("contents",G96)="s","s",IF(CELL("contents",'orig. data'!AJ106)="t","t","")))</f>
        <v>t</v>
      </c>
      <c r="F96" t="str">
        <f>'orig. data'!AK106</f>
        <v> </v>
      </c>
      <c r="G96" t="str">
        <f>'orig. data'!AL106</f>
        <v> </v>
      </c>
      <c r="H96" s="24">
        <f>'orig. data'!D$18</f>
        <v>0.6575895753</v>
      </c>
      <c r="I96" s="3">
        <f>'orig. data'!D106</f>
        <v>0.6321596889</v>
      </c>
      <c r="J96" s="3">
        <f>'orig. data'!R106</f>
        <v>0.6759375264</v>
      </c>
      <c r="K96" s="24">
        <f>'orig. data'!R$18</f>
        <v>0.677071756</v>
      </c>
      <c r="L96" s="6">
        <f>'orig. data'!B106</f>
        <v>6428</v>
      </c>
      <c r="M96" s="6">
        <f>'orig. data'!C106</f>
        <v>10419</v>
      </c>
      <c r="N96" s="12">
        <f>'orig. data'!G106</f>
        <v>0.1394200245</v>
      </c>
      <c r="O96" s="10"/>
      <c r="P96" s="6">
        <f>'orig. data'!P106</f>
        <v>6906</v>
      </c>
      <c r="Q96" s="6">
        <f>'orig. data'!Q106</f>
        <v>10321</v>
      </c>
      <c r="R96" s="12">
        <f>'orig. data'!U106</f>
        <v>0.9410879968</v>
      </c>
      <c r="S96" s="10"/>
      <c r="T96" s="12">
        <f>'orig. data'!AD106</f>
        <v>0.0249206186</v>
      </c>
    </row>
    <row r="97" spans="1:20" ht="12.75">
      <c r="A97" s="38"/>
      <c r="H97" s="24"/>
      <c r="I97" s="3"/>
      <c r="J97" s="3"/>
      <c r="K97" s="24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38" t="str">
        <f ca="1" t="shared" si="1"/>
        <v>Downtown W (t)</v>
      </c>
      <c r="B98" t="s">
        <v>215</v>
      </c>
      <c r="C98" t="str">
        <f>'orig. data'!AH107</f>
        <v> </v>
      </c>
      <c r="D98" t="str">
        <f>'orig. data'!AI107</f>
        <v> </v>
      </c>
      <c r="E98" t="str">
        <f ca="1">IF(CELL("contents",F98)="s","s",IF(CELL("contents",G98)="s","s",IF(CELL("contents",'orig. data'!AJ107)="t","t","")))</f>
        <v>t</v>
      </c>
      <c r="F98" t="str">
        <f>'orig. data'!AK107</f>
        <v> </v>
      </c>
      <c r="G98" t="str">
        <f>'orig. data'!AL107</f>
        <v> </v>
      </c>
      <c r="H98" s="24">
        <f>'orig. data'!D$18</f>
        <v>0.6575895753</v>
      </c>
      <c r="I98" s="3">
        <f>'orig. data'!D107</f>
        <v>0.6374104775</v>
      </c>
      <c r="J98" s="3">
        <f>'orig. data'!R107</f>
        <v>0.6982826586</v>
      </c>
      <c r="K98" s="24">
        <f>'orig. data'!R$18</f>
        <v>0.677071756</v>
      </c>
      <c r="L98" s="6">
        <f>'orig. data'!B107</f>
        <v>17909</v>
      </c>
      <c r="M98" s="6">
        <f>'orig. data'!C107</f>
        <v>28458</v>
      </c>
      <c r="N98" s="12">
        <f>'orig. data'!G107</f>
        <v>0.2031045946</v>
      </c>
      <c r="O98" s="10"/>
      <c r="P98" s="6">
        <f>'orig. data'!P107</f>
        <v>19102</v>
      </c>
      <c r="Q98" s="6">
        <f>'orig. data'!Q107</f>
        <v>27296</v>
      </c>
      <c r="R98" s="12">
        <f>'orig. data'!U107</f>
        <v>0.2091853262</v>
      </c>
      <c r="S98" s="10"/>
      <c r="T98" s="12">
        <f>'orig. data'!AD107</f>
        <v>0.0004480349</v>
      </c>
    </row>
    <row r="99" spans="1:20" ht="12.75">
      <c r="A99" s="38" t="str">
        <f ca="1" t="shared" si="1"/>
        <v>Downtown E</v>
      </c>
      <c r="B99" t="s">
        <v>265</v>
      </c>
      <c r="C99" t="str">
        <f>'orig. data'!AH108</f>
        <v> </v>
      </c>
      <c r="D99" t="str">
        <f>'orig. data'!AI108</f>
        <v> 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4">
        <f>'orig. data'!D$18</f>
        <v>0.6575895753</v>
      </c>
      <c r="I99" s="3">
        <f>'orig. data'!D108</f>
        <v>0.6205248233</v>
      </c>
      <c r="J99" s="3">
        <f>'orig. data'!R108</f>
        <v>0.6408047875</v>
      </c>
      <c r="K99" s="24">
        <f>'orig. data'!R$18</f>
        <v>0.677071756</v>
      </c>
      <c r="L99" s="6">
        <f>'orig. data'!B108</f>
        <v>15586</v>
      </c>
      <c r="M99" s="6">
        <f>'orig. data'!C108</f>
        <v>25554</v>
      </c>
      <c r="N99" s="12">
        <f>'orig. data'!G108</f>
        <v>0.0185784029</v>
      </c>
      <c r="O99" s="10"/>
      <c r="P99" s="6">
        <f>'orig. data'!P108</f>
        <v>17124</v>
      </c>
      <c r="Q99" s="6">
        <f>'orig. data'!Q108</f>
        <v>26982</v>
      </c>
      <c r="R99" s="12">
        <f>'orig. data'!U108</f>
        <v>0.0238163326</v>
      </c>
      <c r="S99" s="10"/>
      <c r="T99" s="12">
        <f>'orig. data'!AD108</f>
        <v>0.2207290823</v>
      </c>
    </row>
    <row r="100" spans="1:20" ht="12.75">
      <c r="A100" s="38"/>
      <c r="H100" s="24"/>
      <c r="I100" s="3"/>
      <c r="J100" s="3"/>
      <c r="K100" s="24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38" t="str">
        <f ca="1" t="shared" si="1"/>
        <v>Point Douglas N</v>
      </c>
      <c r="B101" t="s">
        <v>266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4">
        <f>'orig. data'!D$18</f>
        <v>0.6575895753</v>
      </c>
      <c r="I101" s="3">
        <f>'orig. data'!D109</f>
        <v>0.664684907</v>
      </c>
      <c r="J101" s="3">
        <f>'orig. data'!R109</f>
        <v>0.7005423537</v>
      </c>
      <c r="K101" s="24">
        <f>'orig. data'!R$18</f>
        <v>0.677071756</v>
      </c>
      <c r="L101" s="6">
        <f>'orig. data'!B109</f>
        <v>13351</v>
      </c>
      <c r="M101" s="6">
        <f>'orig. data'!C109</f>
        <v>20351</v>
      </c>
      <c r="N101" s="12">
        <f>'orig. data'!G109</f>
        <v>0.6673464517</v>
      </c>
      <c r="O101" s="10"/>
      <c r="P101" s="6">
        <f>'orig. data'!P109</f>
        <v>13954</v>
      </c>
      <c r="Q101" s="6">
        <f>'orig. data'!Q109</f>
        <v>19855</v>
      </c>
      <c r="R101" s="12">
        <f>'orig. data'!U109</f>
        <v>0.1740882839</v>
      </c>
      <c r="S101" s="10"/>
      <c r="T101" s="12">
        <f>'orig. data'!AD109</f>
        <v>0.0509759714</v>
      </c>
    </row>
    <row r="102" spans="1:20" ht="12.75">
      <c r="A102" s="38" t="str">
        <f ca="1" t="shared" si="1"/>
        <v>Point Douglas S (1,2)</v>
      </c>
      <c r="B102" t="s">
        <v>267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4">
        <f>'orig. data'!D$18</f>
        <v>0.6575895753</v>
      </c>
      <c r="I102" s="3">
        <f>'orig. data'!D110</f>
        <v>0.5879996126</v>
      </c>
      <c r="J102" s="3">
        <f>'orig. data'!R110</f>
        <v>0.6211069166</v>
      </c>
      <c r="K102" s="24">
        <f>'orig. data'!R$18</f>
        <v>0.677071756</v>
      </c>
      <c r="L102" s="6">
        <f>'orig. data'!B110</f>
        <v>6443</v>
      </c>
      <c r="M102" s="6">
        <f>'orig. data'!C110</f>
        <v>11212</v>
      </c>
      <c r="N102" s="12">
        <f>'orig. data'!G110</f>
        <v>2.29325E-05</v>
      </c>
      <c r="O102" s="10"/>
      <c r="P102" s="6">
        <f>'orig. data'!P110</f>
        <v>7054</v>
      </c>
      <c r="Q102" s="6">
        <f>'orig. data'!Q110</f>
        <v>11680</v>
      </c>
      <c r="R102" s="12">
        <f>'orig. data'!U110</f>
        <v>0.0009613173</v>
      </c>
      <c r="S102" s="10"/>
      <c r="T102" s="12">
        <f>'orig. data'!AD110</f>
        <v>0.0629831463</v>
      </c>
    </row>
    <row r="103" spans="1:20" ht="12.75">
      <c r="A103" s="38"/>
      <c r="H103" s="24"/>
      <c r="I103" s="3"/>
      <c r="J103" s="3"/>
      <c r="K103" s="24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42" customFormat="1" ht="12.75">
      <c r="A104" s="38" t="str">
        <f ca="1" t="shared" si="1"/>
        <v>Winnipeg</v>
      </c>
      <c r="B104" s="42" t="s">
        <v>147</v>
      </c>
      <c r="C104" s="42" t="str">
        <f>'orig. data'!AH8</f>
        <v> </v>
      </c>
      <c r="D104" s="42" t="str">
        <f>'orig. data'!AI8</f>
        <v> </v>
      </c>
      <c r="E104">
        <f ca="1">IF(CELL("contents",F104)="s","s",IF(CELL("contents",G104)="s","s",IF(CELL("contents",'orig. data'!AJ8)="t","t","")))</f>
      </c>
      <c r="F104" s="42" t="str">
        <f>'orig. data'!AK8</f>
        <v> </v>
      </c>
      <c r="G104" s="42" t="str">
        <f>'orig. data'!AL8</f>
        <v> </v>
      </c>
      <c r="H104" s="43">
        <f>'orig. data'!D$18</f>
        <v>0.6575895753</v>
      </c>
      <c r="I104" s="44">
        <f>'orig. data'!D8</f>
        <v>0.6893076741</v>
      </c>
      <c r="J104" s="44">
        <f>'orig. data'!R8</f>
        <v>0.7196751168</v>
      </c>
      <c r="K104" s="43">
        <f>'orig. data'!R$18</f>
        <v>0.677071756</v>
      </c>
      <c r="L104" s="45">
        <f>'orig. data'!B8</f>
        <v>336728</v>
      </c>
      <c r="M104" s="45">
        <f>'orig. data'!C8</f>
        <v>488855</v>
      </c>
      <c r="N104" s="46">
        <f>'orig. data'!G8</f>
        <v>0.0774430951</v>
      </c>
      <c r="O104" s="10"/>
      <c r="P104" s="45">
        <f>'orig. data'!P8</f>
        <v>361346</v>
      </c>
      <c r="Q104" s="45">
        <f>'orig. data'!Q8</f>
        <v>492848</v>
      </c>
      <c r="R104" s="46">
        <f>'orig. data'!U8</f>
        <v>0.0221418735</v>
      </c>
      <c r="S104" s="10"/>
      <c r="T104" s="46">
        <f>'orig. data'!AD8</f>
        <v>0.1069330992</v>
      </c>
    </row>
    <row r="105" spans="1:20" s="42" customFormat="1" ht="12.75">
      <c r="A105" s="38" t="str">
        <f ca="1" t="shared" si="1"/>
        <v>Manitoba</v>
      </c>
      <c r="B105" s="42" t="s">
        <v>148</v>
      </c>
      <c r="C105" s="42" t="str">
        <f>'orig. data'!AH18</f>
        <v> </v>
      </c>
      <c r="D105" s="42" t="str">
        <f>'orig. data'!AI18</f>
        <v> </v>
      </c>
      <c r="E105">
        <f ca="1">IF(CELL("contents",F105)="s","s",IF(CELL("contents",G105)="s","s",IF(CELL("contents",'orig. data'!AJ18)="t","t","")))</f>
      </c>
      <c r="F105" s="42" t="str">
        <f>'orig. data'!AK18</f>
        <v> </v>
      </c>
      <c r="G105" s="42" t="str">
        <f>'orig. data'!AL18</f>
        <v> </v>
      </c>
      <c r="H105" s="43">
        <f>'orig. data'!D$18</f>
        <v>0.6575895753</v>
      </c>
      <c r="I105" s="44">
        <f>'orig. data'!D18</f>
        <v>0.6575895753</v>
      </c>
      <c r="J105" s="44">
        <f>'orig. data'!R18</f>
        <v>0.677071756</v>
      </c>
      <c r="K105" s="43">
        <f>'orig. data'!R$18</f>
        <v>0.677071756</v>
      </c>
      <c r="L105" s="45">
        <f>'orig. data'!B18</f>
        <v>560555</v>
      </c>
      <c r="M105" s="45">
        <f>'orig. data'!C18</f>
        <v>852439</v>
      </c>
      <c r="N105" s="46" t="str">
        <f>'orig. data'!G18</f>
        <v> </v>
      </c>
      <c r="O105" s="10"/>
      <c r="P105" s="45">
        <f>'orig. data'!P18</f>
        <v>587365</v>
      </c>
      <c r="Q105" s="45">
        <f>'orig. data'!Q18</f>
        <v>853456</v>
      </c>
      <c r="R105" s="46" t="str">
        <f>'orig. data'!U18</f>
        <v> </v>
      </c>
      <c r="S105" s="10"/>
      <c r="T105" s="46">
        <f>'orig. data'!AD18</f>
        <v>0.2319558211</v>
      </c>
    </row>
    <row r="106" spans="8:20" ht="12.75">
      <c r="H106" s="24"/>
      <c r="I106" s="11"/>
      <c r="J106" s="11"/>
      <c r="K106" s="24"/>
      <c r="L106" s="6"/>
      <c r="M106" s="6"/>
      <c r="N106" s="12"/>
      <c r="O106" s="40"/>
      <c r="P106" s="6"/>
      <c r="Q106" s="6"/>
      <c r="R106" s="12"/>
      <c r="S106" s="40"/>
      <c r="T106" s="12"/>
    </row>
    <row r="108" ht="12.75">
      <c r="U108" t="s">
        <v>221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0" customWidth="1"/>
  </cols>
  <sheetData>
    <row r="1" ht="12.75">
      <c r="A1" t="s">
        <v>280</v>
      </c>
    </row>
    <row r="3" spans="1:38" ht="12.75">
      <c r="A3" t="s">
        <v>0</v>
      </c>
      <c r="B3" t="s">
        <v>108</v>
      </c>
      <c r="C3" t="s">
        <v>109</v>
      </c>
      <c r="D3" t="s">
        <v>110</v>
      </c>
      <c r="E3" t="s">
        <v>170</v>
      </c>
      <c r="F3" t="s">
        <v>171</v>
      </c>
      <c r="G3" t="s">
        <v>111</v>
      </c>
      <c r="H3" t="s">
        <v>112</v>
      </c>
      <c r="I3" t="s">
        <v>172</v>
      </c>
      <c r="J3" t="s">
        <v>173</v>
      </c>
      <c r="K3" t="s">
        <v>174</v>
      </c>
      <c r="L3" t="s">
        <v>175</v>
      </c>
      <c r="M3" t="s">
        <v>176</v>
      </c>
      <c r="N3" t="s">
        <v>177</v>
      </c>
      <c r="O3" t="s">
        <v>178</v>
      </c>
      <c r="P3" t="s">
        <v>113</v>
      </c>
      <c r="Q3" t="s">
        <v>114</v>
      </c>
      <c r="R3" t="s">
        <v>115</v>
      </c>
      <c r="S3" t="s">
        <v>179</v>
      </c>
      <c r="T3" t="s">
        <v>180</v>
      </c>
      <c r="U3" t="s">
        <v>116</v>
      </c>
      <c r="V3" t="s">
        <v>117</v>
      </c>
      <c r="W3" t="s">
        <v>181</v>
      </c>
      <c r="X3" t="s">
        <v>182</v>
      </c>
      <c r="Y3" t="s">
        <v>183</v>
      </c>
      <c r="Z3" t="s">
        <v>184</v>
      </c>
      <c r="AA3" t="s">
        <v>185</v>
      </c>
      <c r="AB3" t="s">
        <v>186</v>
      </c>
      <c r="AC3" t="s">
        <v>187</v>
      </c>
      <c r="AD3" t="s">
        <v>118</v>
      </c>
      <c r="AE3" t="s">
        <v>188</v>
      </c>
      <c r="AF3" t="s">
        <v>189</v>
      </c>
      <c r="AG3" t="s">
        <v>190</v>
      </c>
      <c r="AH3" t="s">
        <v>242</v>
      </c>
      <c r="AI3" t="s">
        <v>243</v>
      </c>
      <c r="AJ3" t="s">
        <v>244</v>
      </c>
      <c r="AK3" t="s">
        <v>245</v>
      </c>
      <c r="AL3" t="s">
        <v>246</v>
      </c>
    </row>
    <row r="4" spans="1:38" ht="12.75">
      <c r="A4" t="s">
        <v>3</v>
      </c>
      <c r="B4">
        <v>24173</v>
      </c>
      <c r="C4">
        <v>38869</v>
      </c>
      <c r="D4">
        <v>0.6354361859</v>
      </c>
      <c r="E4">
        <v>0.6040806019</v>
      </c>
      <c r="F4">
        <v>0.6684193221</v>
      </c>
      <c r="G4">
        <v>0.184410116</v>
      </c>
      <c r="H4">
        <v>0.6219094909</v>
      </c>
      <c r="I4">
        <v>0.0024595735</v>
      </c>
      <c r="J4">
        <v>-0.0343</v>
      </c>
      <c r="K4">
        <v>-0.0849</v>
      </c>
      <c r="L4">
        <v>0.0163</v>
      </c>
      <c r="M4">
        <v>0.9663112218</v>
      </c>
      <c r="N4">
        <v>0.9186286166</v>
      </c>
      <c r="O4">
        <v>1.0164688541</v>
      </c>
      <c r="P4">
        <v>25854</v>
      </c>
      <c r="Q4">
        <v>41992</v>
      </c>
      <c r="R4">
        <v>0.6223389359</v>
      </c>
      <c r="S4">
        <v>0.5917350647</v>
      </c>
      <c r="T4">
        <v>0.6545256048</v>
      </c>
      <c r="U4">
        <v>0.0010517779</v>
      </c>
      <c r="V4">
        <v>0.6156887026</v>
      </c>
      <c r="W4">
        <v>0.0023737714</v>
      </c>
      <c r="X4">
        <v>-0.0843</v>
      </c>
      <c r="Y4">
        <v>-0.1347</v>
      </c>
      <c r="Z4">
        <v>-0.0339</v>
      </c>
      <c r="AA4">
        <v>0.9191624527</v>
      </c>
      <c r="AB4">
        <v>0.8739621162</v>
      </c>
      <c r="AC4">
        <v>0.9667004996</v>
      </c>
      <c r="AD4">
        <v>0.4411017363</v>
      </c>
      <c r="AE4">
        <v>0.0208</v>
      </c>
      <c r="AF4">
        <v>-0.0322</v>
      </c>
      <c r="AG4">
        <v>0.0738</v>
      </c>
      <c r="AH4" t="s">
        <v>221</v>
      </c>
      <c r="AI4">
        <v>2</v>
      </c>
      <c r="AJ4" t="s">
        <v>221</v>
      </c>
      <c r="AK4" t="s">
        <v>221</v>
      </c>
      <c r="AL4" t="s">
        <v>221</v>
      </c>
    </row>
    <row r="5" spans="1:38" ht="12.75">
      <c r="A5" t="s">
        <v>1</v>
      </c>
      <c r="B5">
        <v>41950</v>
      </c>
      <c r="C5">
        <v>69155</v>
      </c>
      <c r="D5">
        <v>0.6127410283</v>
      </c>
      <c r="E5">
        <v>0.583194551</v>
      </c>
      <c r="F5">
        <v>0.6437844235</v>
      </c>
      <c r="G5">
        <v>0.0050882618</v>
      </c>
      <c r="H5">
        <v>0.6066083436</v>
      </c>
      <c r="I5">
        <v>0.0018576118</v>
      </c>
      <c r="J5">
        <v>-0.0706</v>
      </c>
      <c r="K5">
        <v>-0.1201</v>
      </c>
      <c r="L5">
        <v>-0.0212</v>
      </c>
      <c r="M5">
        <v>0.9317985737</v>
      </c>
      <c r="N5">
        <v>0.8868670868</v>
      </c>
      <c r="O5">
        <v>0.9790064315</v>
      </c>
      <c r="P5">
        <v>42449</v>
      </c>
      <c r="Q5">
        <v>69868</v>
      </c>
      <c r="R5">
        <v>0.6092805729</v>
      </c>
      <c r="S5">
        <v>0.5799240841</v>
      </c>
      <c r="T5">
        <v>0.6401231241</v>
      </c>
      <c r="U5">
        <v>2.82364E-05</v>
      </c>
      <c r="V5">
        <v>0.6075599702</v>
      </c>
      <c r="W5">
        <v>0.0018473197</v>
      </c>
      <c r="X5">
        <v>-0.1055</v>
      </c>
      <c r="Y5">
        <v>-0.1549</v>
      </c>
      <c r="Z5">
        <v>-0.0561</v>
      </c>
      <c r="AA5">
        <v>0.8998759252</v>
      </c>
      <c r="AB5">
        <v>0.8565179081</v>
      </c>
      <c r="AC5">
        <v>0.9454287798</v>
      </c>
      <c r="AD5">
        <v>0.8272729511</v>
      </c>
      <c r="AE5">
        <v>0.0057</v>
      </c>
      <c r="AF5">
        <v>-0.0452</v>
      </c>
      <c r="AG5">
        <v>0.0565</v>
      </c>
      <c r="AH5">
        <v>1</v>
      </c>
      <c r="AI5">
        <v>2</v>
      </c>
      <c r="AJ5" t="s">
        <v>221</v>
      </c>
      <c r="AK5" t="s">
        <v>221</v>
      </c>
      <c r="AL5" t="s">
        <v>221</v>
      </c>
    </row>
    <row r="6" spans="1:38" ht="12.75">
      <c r="A6" t="s">
        <v>10</v>
      </c>
      <c r="B6">
        <v>33052</v>
      </c>
      <c r="C6">
        <v>54308</v>
      </c>
      <c r="D6">
        <v>0.5905464234</v>
      </c>
      <c r="E6">
        <v>0.5619413708</v>
      </c>
      <c r="F6">
        <v>0.6206075871</v>
      </c>
      <c r="G6">
        <v>2.18732E-05</v>
      </c>
      <c r="H6">
        <v>0.6086027841</v>
      </c>
      <c r="I6">
        <v>0.0020943243</v>
      </c>
      <c r="J6">
        <v>-0.1075</v>
      </c>
      <c r="K6">
        <v>-0.1572</v>
      </c>
      <c r="L6">
        <v>-0.0579</v>
      </c>
      <c r="M6">
        <v>0.8980471187</v>
      </c>
      <c r="N6">
        <v>0.8545472615</v>
      </c>
      <c r="O6">
        <v>0.9437612918</v>
      </c>
      <c r="P6">
        <v>32641</v>
      </c>
      <c r="Q6">
        <v>51071</v>
      </c>
      <c r="R6">
        <v>0.6150133241</v>
      </c>
      <c r="S6">
        <v>0.585238288</v>
      </c>
      <c r="T6">
        <v>0.6463032181</v>
      </c>
      <c r="U6">
        <v>0.0001465489</v>
      </c>
      <c r="V6">
        <v>0.6391298389</v>
      </c>
      <c r="W6">
        <v>0.002125117</v>
      </c>
      <c r="X6">
        <v>-0.0961</v>
      </c>
      <c r="Y6">
        <v>-0.1458</v>
      </c>
      <c r="Z6">
        <v>-0.0465</v>
      </c>
      <c r="AA6">
        <v>0.9083429027</v>
      </c>
      <c r="AB6">
        <v>0.8643667127</v>
      </c>
      <c r="AC6">
        <v>0.9545564593</v>
      </c>
      <c r="AD6">
        <v>0.1211070315</v>
      </c>
      <c r="AE6">
        <v>-0.0406</v>
      </c>
      <c r="AF6">
        <v>-0.0919</v>
      </c>
      <c r="AG6">
        <v>0.0107</v>
      </c>
      <c r="AH6">
        <v>1</v>
      </c>
      <c r="AI6">
        <v>2</v>
      </c>
      <c r="AJ6" t="s">
        <v>221</v>
      </c>
      <c r="AK6" t="s">
        <v>221</v>
      </c>
      <c r="AL6" t="s">
        <v>221</v>
      </c>
    </row>
    <row r="7" spans="1:38" ht="12.75">
      <c r="A7" t="s">
        <v>9</v>
      </c>
      <c r="B7">
        <v>21440</v>
      </c>
      <c r="C7">
        <v>36940</v>
      </c>
      <c r="D7">
        <v>0.5925698645</v>
      </c>
      <c r="E7">
        <v>0.5632264153</v>
      </c>
      <c r="F7">
        <v>0.6234420738</v>
      </c>
      <c r="G7">
        <v>5.8725E-05</v>
      </c>
      <c r="H7">
        <v>0.5804006497</v>
      </c>
      <c r="I7">
        <v>0.0025676327</v>
      </c>
      <c r="J7">
        <v>-0.1041</v>
      </c>
      <c r="K7">
        <v>-0.1549</v>
      </c>
      <c r="L7">
        <v>-0.0533</v>
      </c>
      <c r="M7">
        <v>0.9011241765</v>
      </c>
      <c r="N7">
        <v>0.8565014356</v>
      </c>
      <c r="O7">
        <v>0.948071711</v>
      </c>
      <c r="P7">
        <v>22844</v>
      </c>
      <c r="Q7">
        <v>38980</v>
      </c>
      <c r="R7">
        <v>0.5956707886</v>
      </c>
      <c r="S7">
        <v>0.5663016706</v>
      </c>
      <c r="T7">
        <v>0.6265630261</v>
      </c>
      <c r="U7" s="4">
        <v>6.8606104E-07</v>
      </c>
      <c r="V7">
        <v>0.5860441252</v>
      </c>
      <c r="W7">
        <v>0.0024947169</v>
      </c>
      <c r="X7">
        <v>-0.1281</v>
      </c>
      <c r="Y7">
        <v>-0.1787</v>
      </c>
      <c r="Z7">
        <v>-0.0775</v>
      </c>
      <c r="AA7">
        <v>0.8797749771</v>
      </c>
      <c r="AB7">
        <v>0.8363983072</v>
      </c>
      <c r="AC7">
        <v>0.9254012157</v>
      </c>
      <c r="AD7">
        <v>0.8477812783</v>
      </c>
      <c r="AE7">
        <v>-0.0052</v>
      </c>
      <c r="AF7">
        <v>-0.0585</v>
      </c>
      <c r="AG7">
        <v>0.0481</v>
      </c>
      <c r="AH7">
        <v>1</v>
      </c>
      <c r="AI7">
        <v>2</v>
      </c>
      <c r="AJ7" t="s">
        <v>221</v>
      </c>
      <c r="AK7" t="s">
        <v>221</v>
      </c>
      <c r="AL7" t="s">
        <v>221</v>
      </c>
    </row>
    <row r="8" spans="1:38" ht="12.75">
      <c r="A8" t="s">
        <v>11</v>
      </c>
      <c r="B8">
        <v>336728</v>
      </c>
      <c r="C8">
        <v>488855</v>
      </c>
      <c r="D8">
        <v>0.6893076741</v>
      </c>
      <c r="E8">
        <v>0.6541906419</v>
      </c>
      <c r="F8">
        <v>0.7263097929</v>
      </c>
      <c r="G8">
        <v>0.0774430951</v>
      </c>
      <c r="H8">
        <v>0.6888095652</v>
      </c>
      <c r="I8">
        <v>0.0006621748</v>
      </c>
      <c r="J8">
        <v>0.0471</v>
      </c>
      <c r="K8">
        <v>-0.0052</v>
      </c>
      <c r="L8">
        <v>0.0994</v>
      </c>
      <c r="M8">
        <v>1.0482338832</v>
      </c>
      <c r="N8">
        <v>0.9948312236</v>
      </c>
      <c r="O8">
        <v>1.104503204</v>
      </c>
      <c r="P8">
        <v>361346</v>
      </c>
      <c r="Q8">
        <v>492848</v>
      </c>
      <c r="R8">
        <v>0.7196751168</v>
      </c>
      <c r="S8">
        <v>0.683073751</v>
      </c>
      <c r="T8">
        <v>0.7582377056</v>
      </c>
      <c r="U8">
        <v>0.0221418735</v>
      </c>
      <c r="V8">
        <v>0.7331793981</v>
      </c>
      <c r="W8">
        <v>0.0006300258</v>
      </c>
      <c r="X8">
        <v>0.0609</v>
      </c>
      <c r="Y8">
        <v>0.0087</v>
      </c>
      <c r="Z8">
        <v>0.1131</v>
      </c>
      <c r="AA8">
        <v>1.0628257835</v>
      </c>
      <c r="AB8">
        <v>1.0087723997</v>
      </c>
      <c r="AC8">
        <v>1.1197755275</v>
      </c>
      <c r="AD8">
        <v>0.1069330992</v>
      </c>
      <c r="AE8">
        <v>-0.0431</v>
      </c>
      <c r="AF8">
        <v>-0.0955</v>
      </c>
      <c r="AG8">
        <v>0.0093</v>
      </c>
      <c r="AH8" t="s">
        <v>221</v>
      </c>
      <c r="AI8" t="s">
        <v>221</v>
      </c>
      <c r="AJ8" t="s">
        <v>221</v>
      </c>
      <c r="AK8" t="s">
        <v>221</v>
      </c>
      <c r="AL8" t="s">
        <v>221</v>
      </c>
    </row>
    <row r="9" spans="1:38" ht="12.75">
      <c r="A9" t="s">
        <v>4</v>
      </c>
      <c r="B9">
        <v>34637</v>
      </c>
      <c r="C9">
        <v>53900</v>
      </c>
      <c r="D9">
        <v>0.6381779249</v>
      </c>
      <c r="E9">
        <v>0.6070959607</v>
      </c>
      <c r="F9">
        <v>0.6708512167</v>
      </c>
      <c r="G9">
        <v>0.239513885</v>
      </c>
      <c r="H9">
        <v>0.6426159555</v>
      </c>
      <c r="I9">
        <v>0.0020641866</v>
      </c>
      <c r="J9">
        <v>-0.03</v>
      </c>
      <c r="K9">
        <v>-0.0799</v>
      </c>
      <c r="L9">
        <v>0.02</v>
      </c>
      <c r="M9">
        <v>0.970480599</v>
      </c>
      <c r="N9">
        <v>0.923214089</v>
      </c>
      <c r="O9">
        <v>1.0201670492</v>
      </c>
      <c r="P9">
        <v>36794</v>
      </c>
      <c r="Q9">
        <v>53859</v>
      </c>
      <c r="R9">
        <v>0.6668824143</v>
      </c>
      <c r="S9">
        <v>0.6345140284</v>
      </c>
      <c r="T9">
        <v>0.7009020046</v>
      </c>
      <c r="U9">
        <v>0.5502845558</v>
      </c>
      <c r="V9">
        <v>0.6831541618</v>
      </c>
      <c r="W9">
        <v>0.0020047223</v>
      </c>
      <c r="X9">
        <v>-0.0152</v>
      </c>
      <c r="Y9">
        <v>-0.0649</v>
      </c>
      <c r="Z9">
        <v>0.0346</v>
      </c>
      <c r="AA9">
        <v>0.9849508687</v>
      </c>
      <c r="AB9">
        <v>0.9371444352</v>
      </c>
      <c r="AC9">
        <v>1.035196046</v>
      </c>
      <c r="AD9">
        <v>0.0954206534</v>
      </c>
      <c r="AE9">
        <v>-0.044</v>
      </c>
      <c r="AF9">
        <v>-0.0957</v>
      </c>
      <c r="AG9">
        <v>0.0077</v>
      </c>
      <c r="AH9" t="s">
        <v>221</v>
      </c>
      <c r="AI9" t="s">
        <v>221</v>
      </c>
      <c r="AJ9" t="s">
        <v>221</v>
      </c>
      <c r="AK9" t="s">
        <v>221</v>
      </c>
      <c r="AL9" t="s">
        <v>221</v>
      </c>
    </row>
    <row r="10" spans="1:38" ht="12.75">
      <c r="A10" t="s">
        <v>2</v>
      </c>
      <c r="B10">
        <v>19231</v>
      </c>
      <c r="C10">
        <v>28251</v>
      </c>
      <c r="D10">
        <v>0.679237017</v>
      </c>
      <c r="E10">
        <v>0.6453152848</v>
      </c>
      <c r="F10">
        <v>0.7149418835</v>
      </c>
      <c r="G10">
        <v>0.2153007366</v>
      </c>
      <c r="H10">
        <v>0.6807192666</v>
      </c>
      <c r="I10">
        <v>0.0027736615</v>
      </c>
      <c r="J10">
        <v>0.0324</v>
      </c>
      <c r="K10">
        <v>-0.0188</v>
      </c>
      <c r="L10">
        <v>0.0836</v>
      </c>
      <c r="M10">
        <v>1.0329193808</v>
      </c>
      <c r="N10">
        <v>0.9813344205</v>
      </c>
      <c r="O10">
        <v>1.0872159632</v>
      </c>
      <c r="P10">
        <v>20242</v>
      </c>
      <c r="Q10">
        <v>28594</v>
      </c>
      <c r="R10">
        <v>0.6879065122</v>
      </c>
      <c r="S10">
        <v>0.6536583327</v>
      </c>
      <c r="T10">
        <v>0.7239491121</v>
      </c>
      <c r="U10">
        <v>0.542326305</v>
      </c>
      <c r="V10">
        <v>0.7079107505</v>
      </c>
      <c r="W10">
        <v>0.0026891163</v>
      </c>
      <c r="X10">
        <v>0.0159</v>
      </c>
      <c r="Y10">
        <v>-0.0352</v>
      </c>
      <c r="Z10">
        <v>0.0669</v>
      </c>
      <c r="AA10">
        <v>1.0160023751</v>
      </c>
      <c r="AB10">
        <v>0.9654195836</v>
      </c>
      <c r="AC10">
        <v>1.0692354328</v>
      </c>
      <c r="AD10">
        <v>0.6463735649</v>
      </c>
      <c r="AE10">
        <v>-0.0127</v>
      </c>
      <c r="AF10">
        <v>-0.0669</v>
      </c>
      <c r="AG10">
        <v>0.0415</v>
      </c>
      <c r="AH10" t="s">
        <v>221</v>
      </c>
      <c r="AI10" t="s">
        <v>221</v>
      </c>
      <c r="AJ10" t="s">
        <v>221</v>
      </c>
      <c r="AK10" t="s">
        <v>221</v>
      </c>
      <c r="AL10" t="s">
        <v>221</v>
      </c>
    </row>
    <row r="11" spans="1:38" ht="12.75">
      <c r="A11" t="s">
        <v>6</v>
      </c>
      <c r="B11">
        <v>22180</v>
      </c>
      <c r="C11">
        <v>34675</v>
      </c>
      <c r="D11">
        <v>0.629411754</v>
      </c>
      <c r="E11">
        <v>0.59844378</v>
      </c>
      <c r="F11">
        <v>0.6619822435</v>
      </c>
      <c r="G11">
        <v>0.0888812427</v>
      </c>
      <c r="H11">
        <v>0.6396539293</v>
      </c>
      <c r="I11">
        <v>0.0025782451</v>
      </c>
      <c r="J11">
        <v>-0.0438</v>
      </c>
      <c r="K11">
        <v>-0.0942</v>
      </c>
      <c r="L11">
        <v>0.0067</v>
      </c>
      <c r="M11">
        <v>0.9571498358</v>
      </c>
      <c r="N11">
        <v>0.9100566713</v>
      </c>
      <c r="O11">
        <v>1.0066799541</v>
      </c>
      <c r="P11">
        <v>20884</v>
      </c>
      <c r="Q11">
        <v>32943</v>
      </c>
      <c r="R11">
        <v>0.617403701</v>
      </c>
      <c r="S11">
        <v>0.5869982327</v>
      </c>
      <c r="T11">
        <v>0.6493841186</v>
      </c>
      <c r="U11">
        <v>0.0003430694</v>
      </c>
      <c r="V11">
        <v>0.6339434781</v>
      </c>
      <c r="W11">
        <v>0.002654103</v>
      </c>
      <c r="X11">
        <v>-0.0923</v>
      </c>
      <c r="Y11">
        <v>-0.1428</v>
      </c>
      <c r="Z11">
        <v>-0.0418</v>
      </c>
      <c r="AA11">
        <v>0.9118733657</v>
      </c>
      <c r="AB11">
        <v>0.8669660601</v>
      </c>
      <c r="AC11">
        <v>0.9591067901</v>
      </c>
      <c r="AD11">
        <v>0.4756889047</v>
      </c>
      <c r="AE11">
        <v>0.0193</v>
      </c>
      <c r="AF11">
        <v>-0.0337</v>
      </c>
      <c r="AG11">
        <v>0.0722</v>
      </c>
      <c r="AH11" t="s">
        <v>221</v>
      </c>
      <c r="AI11">
        <v>2</v>
      </c>
      <c r="AJ11" t="s">
        <v>221</v>
      </c>
      <c r="AK11" t="s">
        <v>221</v>
      </c>
      <c r="AL11" t="s">
        <v>221</v>
      </c>
    </row>
    <row r="12" spans="1:38" ht="12.75">
      <c r="A12" t="s">
        <v>8</v>
      </c>
      <c r="B12">
        <v>718</v>
      </c>
      <c r="C12">
        <v>791</v>
      </c>
      <c r="D12">
        <v>0.9372484429</v>
      </c>
      <c r="E12">
        <v>0.8562717129</v>
      </c>
      <c r="F12">
        <v>1.0258830585</v>
      </c>
      <c r="G12" s="4">
        <v>1.513424E-14</v>
      </c>
      <c r="H12">
        <v>0.9077117573</v>
      </c>
      <c r="I12">
        <v>0.010291032</v>
      </c>
      <c r="J12">
        <v>0.3544</v>
      </c>
      <c r="K12">
        <v>0.264</v>
      </c>
      <c r="L12">
        <v>0.4447</v>
      </c>
      <c r="M12">
        <v>1.4252787424</v>
      </c>
      <c r="N12">
        <v>1.302136994</v>
      </c>
      <c r="O12">
        <v>1.5600658785</v>
      </c>
      <c r="P12">
        <v>332</v>
      </c>
      <c r="Q12">
        <v>414</v>
      </c>
      <c r="R12">
        <v>0.8069527536</v>
      </c>
      <c r="S12">
        <v>0.7157153532</v>
      </c>
      <c r="T12">
        <v>0.9098208437</v>
      </c>
      <c r="U12">
        <v>0.0041482169</v>
      </c>
      <c r="V12">
        <v>0.8019323671</v>
      </c>
      <c r="W12">
        <v>0.0195873397</v>
      </c>
      <c r="X12">
        <v>0.1755</v>
      </c>
      <c r="Y12">
        <v>0.0555</v>
      </c>
      <c r="Z12">
        <v>0.2955</v>
      </c>
      <c r="AA12">
        <v>1.1918275226</v>
      </c>
      <c r="AB12">
        <v>1.0570745964</v>
      </c>
      <c r="AC12">
        <v>1.3437583766</v>
      </c>
      <c r="AD12">
        <v>0.0391996567</v>
      </c>
      <c r="AE12">
        <v>0.1497</v>
      </c>
      <c r="AF12">
        <v>0.0074</v>
      </c>
      <c r="AG12">
        <v>0.292</v>
      </c>
      <c r="AH12">
        <v>1</v>
      </c>
      <c r="AI12">
        <v>2</v>
      </c>
      <c r="AJ12" t="s">
        <v>131</v>
      </c>
      <c r="AK12" t="s">
        <v>221</v>
      </c>
      <c r="AL12" t="s">
        <v>221</v>
      </c>
    </row>
    <row r="13" spans="1:38" ht="12.75">
      <c r="A13" t="s">
        <v>5</v>
      </c>
      <c r="B13">
        <v>12175</v>
      </c>
      <c r="C13">
        <v>17601</v>
      </c>
      <c r="D13">
        <v>0.7038596455</v>
      </c>
      <c r="E13">
        <v>0.6676165653</v>
      </c>
      <c r="F13">
        <v>0.7420702635</v>
      </c>
      <c r="G13">
        <v>0.0117015481</v>
      </c>
      <c r="H13">
        <v>0.6917220612</v>
      </c>
      <c r="I13">
        <v>0.0034807142</v>
      </c>
      <c r="J13">
        <v>0.068</v>
      </c>
      <c r="K13">
        <v>0.0151</v>
      </c>
      <c r="L13">
        <v>0.1209</v>
      </c>
      <c r="M13">
        <v>1.0703631443</v>
      </c>
      <c r="N13">
        <v>1.0152480975</v>
      </c>
      <c r="O13">
        <v>1.1284702364</v>
      </c>
      <c r="P13">
        <v>11142</v>
      </c>
      <c r="Q13">
        <v>16677</v>
      </c>
      <c r="R13">
        <v>0.6728053457</v>
      </c>
      <c r="S13">
        <v>0.6380308251</v>
      </c>
      <c r="T13">
        <v>0.7094751779</v>
      </c>
      <c r="U13">
        <v>0.8154080655</v>
      </c>
      <c r="V13">
        <v>0.6681057744</v>
      </c>
      <c r="W13">
        <v>0.0036463932</v>
      </c>
      <c r="X13">
        <v>-0.0063</v>
      </c>
      <c r="Y13">
        <v>-0.0594</v>
      </c>
      <c r="Z13">
        <v>0.0467</v>
      </c>
      <c r="AA13">
        <v>0.9936987324</v>
      </c>
      <c r="AB13">
        <v>0.9423385623</v>
      </c>
      <c r="AC13">
        <v>1.0478581799</v>
      </c>
      <c r="AD13">
        <v>0.1242556417</v>
      </c>
      <c r="AE13">
        <v>0.0451</v>
      </c>
      <c r="AF13">
        <v>-0.0124</v>
      </c>
      <c r="AG13">
        <v>0.1027</v>
      </c>
      <c r="AH13" t="s">
        <v>221</v>
      </c>
      <c r="AI13" t="s">
        <v>221</v>
      </c>
      <c r="AJ13" t="s">
        <v>221</v>
      </c>
      <c r="AK13" t="s">
        <v>221</v>
      </c>
      <c r="AL13" t="s">
        <v>221</v>
      </c>
    </row>
    <row r="14" spans="1:38" ht="12.75">
      <c r="A14" t="s">
        <v>7</v>
      </c>
      <c r="B14">
        <v>12550</v>
      </c>
      <c r="C14">
        <v>26926</v>
      </c>
      <c r="D14">
        <v>0.4823926594</v>
      </c>
      <c r="E14">
        <v>0.4570872968</v>
      </c>
      <c r="F14">
        <v>0.5090989827</v>
      </c>
      <c r="G14" s="4">
        <v>1.85819E-29</v>
      </c>
      <c r="H14">
        <v>0.4660922528</v>
      </c>
      <c r="I14">
        <v>0.0030400668</v>
      </c>
      <c r="J14">
        <v>-0.3098</v>
      </c>
      <c r="K14">
        <v>-0.3637</v>
      </c>
      <c r="L14">
        <v>-0.2559</v>
      </c>
      <c r="M14">
        <v>0.7335771087</v>
      </c>
      <c r="N14">
        <v>0.6950951079</v>
      </c>
      <c r="O14">
        <v>0.774189558</v>
      </c>
      <c r="P14">
        <v>11032</v>
      </c>
      <c r="Q14">
        <v>23976</v>
      </c>
      <c r="R14">
        <v>0.474985128</v>
      </c>
      <c r="S14">
        <v>0.4499490911</v>
      </c>
      <c r="T14">
        <v>0.5014142184</v>
      </c>
      <c r="U14" s="4">
        <v>1.097116E-37</v>
      </c>
      <c r="V14">
        <v>0.4601267935</v>
      </c>
      <c r="W14">
        <v>0.003218817</v>
      </c>
      <c r="X14">
        <v>-0.3545</v>
      </c>
      <c r="Y14">
        <v>-0.4086</v>
      </c>
      <c r="Z14">
        <v>-0.3003</v>
      </c>
      <c r="AA14">
        <v>0.7015284921</v>
      </c>
      <c r="AB14">
        <v>0.6645515592</v>
      </c>
      <c r="AC14">
        <v>0.740562893</v>
      </c>
      <c r="AD14">
        <v>0.6094774478</v>
      </c>
      <c r="AE14">
        <v>0.0155</v>
      </c>
      <c r="AF14">
        <v>-0.0439</v>
      </c>
      <c r="AG14">
        <v>0.0749</v>
      </c>
      <c r="AH14">
        <v>1</v>
      </c>
      <c r="AI14">
        <v>2</v>
      </c>
      <c r="AJ14" t="s">
        <v>221</v>
      </c>
      <c r="AK14" t="s">
        <v>221</v>
      </c>
      <c r="AL14" t="s">
        <v>221</v>
      </c>
    </row>
    <row r="15" spans="1:38" ht="12.75">
      <c r="A15" t="s">
        <v>14</v>
      </c>
      <c r="B15">
        <v>99175</v>
      </c>
      <c r="C15">
        <v>162332</v>
      </c>
      <c r="D15">
        <v>0.6096147363</v>
      </c>
      <c r="E15">
        <v>0.578297276</v>
      </c>
      <c r="F15">
        <v>0.6426281813</v>
      </c>
      <c r="G15">
        <v>0.0048736629</v>
      </c>
      <c r="H15">
        <v>0.6109393096</v>
      </c>
      <c r="I15">
        <v>0.0012100565</v>
      </c>
      <c r="J15">
        <v>-0.0758</v>
      </c>
      <c r="K15">
        <v>-0.1285</v>
      </c>
      <c r="L15">
        <v>-0.023</v>
      </c>
      <c r="M15">
        <v>0.9270444046</v>
      </c>
      <c r="N15">
        <v>0.8794197745</v>
      </c>
      <c r="O15">
        <v>0.9772481277</v>
      </c>
      <c r="P15">
        <v>100944</v>
      </c>
      <c r="Q15">
        <v>162931</v>
      </c>
      <c r="R15">
        <v>0.6134623764</v>
      </c>
      <c r="S15">
        <v>0.5819749756</v>
      </c>
      <c r="T15">
        <v>0.6466533839</v>
      </c>
      <c r="U15">
        <v>0.0002395392</v>
      </c>
      <c r="V15">
        <v>0.6195506073</v>
      </c>
      <c r="W15">
        <v>0.0012027766</v>
      </c>
      <c r="X15">
        <v>-0.0987</v>
      </c>
      <c r="Y15">
        <v>-0.1514</v>
      </c>
      <c r="Z15">
        <v>-0.0461</v>
      </c>
      <c r="AA15">
        <v>0.905969396</v>
      </c>
      <c r="AB15">
        <v>0.8594683837</v>
      </c>
      <c r="AC15">
        <v>0.9549863172</v>
      </c>
      <c r="AD15">
        <v>0.817174405</v>
      </c>
      <c r="AE15">
        <v>-0.0063</v>
      </c>
      <c r="AF15">
        <v>-0.0596</v>
      </c>
      <c r="AG15">
        <v>0.0471</v>
      </c>
      <c r="AH15">
        <v>1</v>
      </c>
      <c r="AI15">
        <v>2</v>
      </c>
      <c r="AJ15" t="s">
        <v>221</v>
      </c>
      <c r="AK15" t="s">
        <v>221</v>
      </c>
      <c r="AL15" t="s">
        <v>221</v>
      </c>
    </row>
    <row r="16" spans="1:38" ht="12.75">
      <c r="A16" t="s">
        <v>12</v>
      </c>
      <c r="B16">
        <v>76048</v>
      </c>
      <c r="C16">
        <v>116826</v>
      </c>
      <c r="D16">
        <v>0.6451078379</v>
      </c>
      <c r="E16">
        <v>0.6117387379</v>
      </c>
      <c r="F16">
        <v>0.6802971544</v>
      </c>
      <c r="G16">
        <v>0.4794560438</v>
      </c>
      <c r="H16">
        <v>0.6509509869</v>
      </c>
      <c r="I16">
        <v>0.0013945934</v>
      </c>
      <c r="J16">
        <v>-0.0192</v>
      </c>
      <c r="K16">
        <v>-0.0723</v>
      </c>
      <c r="L16">
        <v>0.0339</v>
      </c>
      <c r="M16">
        <v>0.9810189549</v>
      </c>
      <c r="N16">
        <v>0.9302743851</v>
      </c>
      <c r="O16">
        <v>1.0345315374</v>
      </c>
      <c r="P16">
        <v>77920</v>
      </c>
      <c r="Q16">
        <v>115396</v>
      </c>
      <c r="R16">
        <v>0.6571210653</v>
      </c>
      <c r="S16">
        <v>0.6231889268</v>
      </c>
      <c r="T16">
        <v>0.6929007816</v>
      </c>
      <c r="U16">
        <v>0.2674125164</v>
      </c>
      <c r="V16">
        <v>0.675240043</v>
      </c>
      <c r="W16">
        <v>0.001378526</v>
      </c>
      <c r="X16">
        <v>-0.03</v>
      </c>
      <c r="Y16">
        <v>-0.083</v>
      </c>
      <c r="Z16">
        <v>0.023</v>
      </c>
      <c r="AA16">
        <v>0.9704451284</v>
      </c>
      <c r="AB16">
        <v>0.920333695</v>
      </c>
      <c r="AC16">
        <v>1.0232850892</v>
      </c>
      <c r="AD16">
        <v>0.5032004688</v>
      </c>
      <c r="AE16">
        <v>-0.0185</v>
      </c>
      <c r="AF16">
        <v>-0.0725</v>
      </c>
      <c r="AG16">
        <v>0.0356</v>
      </c>
      <c r="AH16" t="s">
        <v>221</v>
      </c>
      <c r="AI16" t="s">
        <v>221</v>
      </c>
      <c r="AJ16" t="s">
        <v>221</v>
      </c>
      <c r="AK16" t="s">
        <v>221</v>
      </c>
      <c r="AL16" t="s">
        <v>221</v>
      </c>
    </row>
    <row r="17" spans="1:38" ht="12.75">
      <c r="A17" t="s">
        <v>13</v>
      </c>
      <c r="B17">
        <v>25443</v>
      </c>
      <c r="C17">
        <v>45318</v>
      </c>
      <c r="D17">
        <v>0.5849476399</v>
      </c>
      <c r="E17">
        <v>0.5533789192</v>
      </c>
      <c r="F17">
        <v>0.6183172679</v>
      </c>
      <c r="G17">
        <v>3.54299E-05</v>
      </c>
      <c r="H17">
        <v>0.5614325434</v>
      </c>
      <c r="I17">
        <v>0.0023309428</v>
      </c>
      <c r="J17">
        <v>-0.1171</v>
      </c>
      <c r="K17">
        <v>-0.1725</v>
      </c>
      <c r="L17">
        <v>-0.0616</v>
      </c>
      <c r="M17">
        <v>0.8895330185</v>
      </c>
      <c r="N17">
        <v>0.8415262953</v>
      </c>
      <c r="O17">
        <v>0.9402783911</v>
      </c>
      <c r="P17">
        <v>22506</v>
      </c>
      <c r="Q17">
        <v>41067</v>
      </c>
      <c r="R17">
        <v>0.5661273342</v>
      </c>
      <c r="S17">
        <v>0.5355183464</v>
      </c>
      <c r="T17">
        <v>0.5984858608</v>
      </c>
      <c r="U17" s="4">
        <v>2.727278E-10</v>
      </c>
      <c r="V17">
        <v>0.548031266</v>
      </c>
      <c r="W17">
        <v>0.0024558983</v>
      </c>
      <c r="X17">
        <v>-0.179</v>
      </c>
      <c r="Y17">
        <v>-0.2346</v>
      </c>
      <c r="Z17">
        <v>-0.1235</v>
      </c>
      <c r="AA17">
        <v>0.8360643761</v>
      </c>
      <c r="AB17">
        <v>0.7908606159</v>
      </c>
      <c r="AC17">
        <v>0.8838518785</v>
      </c>
      <c r="AD17">
        <v>0.2739643346</v>
      </c>
      <c r="AE17">
        <v>0.0327</v>
      </c>
      <c r="AF17">
        <v>-0.0259</v>
      </c>
      <c r="AG17">
        <v>0.0913</v>
      </c>
      <c r="AH17">
        <v>1</v>
      </c>
      <c r="AI17">
        <v>2</v>
      </c>
      <c r="AJ17" t="s">
        <v>221</v>
      </c>
      <c r="AK17" t="s">
        <v>221</v>
      </c>
      <c r="AL17" t="s">
        <v>221</v>
      </c>
    </row>
    <row r="18" spans="1:38" ht="12.75">
      <c r="A18" t="s">
        <v>15</v>
      </c>
      <c r="B18">
        <v>560555</v>
      </c>
      <c r="C18">
        <v>852439</v>
      </c>
      <c r="D18">
        <v>0.6575895753</v>
      </c>
      <c r="E18" t="s">
        <v>221</v>
      </c>
      <c r="F18" t="s">
        <v>221</v>
      </c>
      <c r="G18" t="s">
        <v>221</v>
      </c>
      <c r="H18">
        <v>0.6575895753</v>
      </c>
      <c r="I18">
        <v>0.0005139481</v>
      </c>
      <c r="J18" t="s">
        <v>221</v>
      </c>
      <c r="K18" t="s">
        <v>221</v>
      </c>
      <c r="L18" t="s">
        <v>221</v>
      </c>
      <c r="M18" t="s">
        <v>221</v>
      </c>
      <c r="N18" t="s">
        <v>221</v>
      </c>
      <c r="O18" t="s">
        <v>221</v>
      </c>
      <c r="P18">
        <v>587365</v>
      </c>
      <c r="Q18">
        <v>853456</v>
      </c>
      <c r="R18">
        <v>0.677071756</v>
      </c>
      <c r="S18" t="s">
        <v>221</v>
      </c>
      <c r="T18" t="s">
        <v>221</v>
      </c>
      <c r="U18" t="s">
        <v>221</v>
      </c>
      <c r="V18">
        <v>0.6882194278</v>
      </c>
      <c r="W18">
        <v>0.0005014151</v>
      </c>
      <c r="X18" t="s">
        <v>221</v>
      </c>
      <c r="Y18" t="s">
        <v>221</v>
      </c>
      <c r="Z18" t="s">
        <v>221</v>
      </c>
      <c r="AA18" t="s">
        <v>221</v>
      </c>
      <c r="AB18" t="s">
        <v>221</v>
      </c>
      <c r="AC18" t="s">
        <v>221</v>
      </c>
      <c r="AD18">
        <v>0.2319558211</v>
      </c>
      <c r="AE18">
        <v>-0.0292</v>
      </c>
      <c r="AF18">
        <v>-0.0771</v>
      </c>
      <c r="AG18">
        <v>0.0187</v>
      </c>
      <c r="AH18" t="s">
        <v>221</v>
      </c>
      <c r="AI18" t="s">
        <v>221</v>
      </c>
      <c r="AJ18" t="s">
        <v>221</v>
      </c>
      <c r="AK18" t="s">
        <v>221</v>
      </c>
      <c r="AL18" t="s">
        <v>221</v>
      </c>
    </row>
    <row r="19" spans="1:38" ht="12.75">
      <c r="A19" t="s">
        <v>191</v>
      </c>
      <c r="B19">
        <v>1721</v>
      </c>
      <c r="C19">
        <v>2168</v>
      </c>
      <c r="D19">
        <v>0.6862965459</v>
      </c>
      <c r="E19">
        <v>0.6382781391</v>
      </c>
      <c r="F19">
        <v>0.7379274332</v>
      </c>
      <c r="G19">
        <v>0.2482696814</v>
      </c>
      <c r="H19">
        <v>0.7938191882</v>
      </c>
      <c r="I19">
        <v>0.0086887096</v>
      </c>
      <c r="J19">
        <v>0.0427</v>
      </c>
      <c r="K19">
        <v>-0.0298</v>
      </c>
      <c r="L19">
        <v>0.1153</v>
      </c>
      <c r="M19">
        <v>1.0436548443</v>
      </c>
      <c r="N19">
        <v>0.9706329952</v>
      </c>
      <c r="O19">
        <v>1.122170212</v>
      </c>
      <c r="P19">
        <v>1805</v>
      </c>
      <c r="Q19">
        <v>2234</v>
      </c>
      <c r="R19">
        <v>0.7127646306</v>
      </c>
      <c r="S19">
        <v>0.6636255348</v>
      </c>
      <c r="T19">
        <v>0.7655423006</v>
      </c>
      <c r="U19">
        <v>0.1586623002</v>
      </c>
      <c r="V19">
        <v>0.8079677708</v>
      </c>
      <c r="W19">
        <v>0.0083337889</v>
      </c>
      <c r="X19">
        <v>0.0514</v>
      </c>
      <c r="Y19">
        <v>-0.0201</v>
      </c>
      <c r="Z19">
        <v>0.1228</v>
      </c>
      <c r="AA19">
        <v>1.0527165316</v>
      </c>
      <c r="AB19">
        <v>0.9801406261</v>
      </c>
      <c r="AC19">
        <v>1.1306664232</v>
      </c>
      <c r="AD19">
        <v>0.4084244328</v>
      </c>
      <c r="AE19">
        <v>-0.0378</v>
      </c>
      <c r="AF19">
        <v>-0.1276</v>
      </c>
      <c r="AG19">
        <v>0.0519</v>
      </c>
      <c r="AH19" t="s">
        <v>221</v>
      </c>
      <c r="AI19" t="s">
        <v>221</v>
      </c>
      <c r="AJ19" t="s">
        <v>221</v>
      </c>
      <c r="AK19" t="s">
        <v>221</v>
      </c>
      <c r="AL19" t="s">
        <v>221</v>
      </c>
    </row>
    <row r="20" spans="1:38" ht="12.75">
      <c r="A20" t="s">
        <v>72</v>
      </c>
      <c r="B20">
        <v>30864</v>
      </c>
      <c r="C20">
        <v>44980</v>
      </c>
      <c r="D20">
        <v>0.6925642994</v>
      </c>
      <c r="E20">
        <v>0.6584866282</v>
      </c>
      <c r="F20">
        <v>0.7284055413</v>
      </c>
      <c r="G20">
        <v>0.0441233087</v>
      </c>
      <c r="H20">
        <v>0.6861716318</v>
      </c>
      <c r="I20">
        <v>0.0021880274</v>
      </c>
      <c r="J20">
        <v>0.0518</v>
      </c>
      <c r="K20">
        <v>0.0014</v>
      </c>
      <c r="L20">
        <v>0.1023</v>
      </c>
      <c r="M20">
        <v>1.0531862509</v>
      </c>
      <c r="N20">
        <v>1.0013641531</v>
      </c>
      <c r="O20">
        <v>1.10769022</v>
      </c>
      <c r="P20">
        <v>34400</v>
      </c>
      <c r="Q20">
        <v>47482</v>
      </c>
      <c r="R20">
        <v>0.715663585</v>
      </c>
      <c r="S20">
        <v>0.6807491362</v>
      </c>
      <c r="T20">
        <v>0.7523687357</v>
      </c>
      <c r="U20">
        <v>0.0298389522</v>
      </c>
      <c r="V20">
        <v>0.724485068</v>
      </c>
      <c r="W20">
        <v>0.0020503254</v>
      </c>
      <c r="X20">
        <v>0.0554</v>
      </c>
      <c r="Y20">
        <v>0.0054</v>
      </c>
      <c r="Z20">
        <v>0.1054</v>
      </c>
      <c r="AA20">
        <v>1.0569981374</v>
      </c>
      <c r="AB20">
        <v>1.0054313005</v>
      </c>
      <c r="AC20">
        <v>1.1112097484</v>
      </c>
      <c r="AD20">
        <v>0.2202382028</v>
      </c>
      <c r="AE20">
        <v>-0.0328</v>
      </c>
      <c r="AF20">
        <v>-0.0853</v>
      </c>
      <c r="AG20">
        <v>0.0196</v>
      </c>
      <c r="AH20" t="s">
        <v>221</v>
      </c>
      <c r="AI20" t="s">
        <v>221</v>
      </c>
      <c r="AJ20" t="s">
        <v>221</v>
      </c>
      <c r="AK20" t="s">
        <v>221</v>
      </c>
      <c r="AL20" t="s">
        <v>221</v>
      </c>
    </row>
    <row r="21" spans="1:38" ht="12.75">
      <c r="A21" t="s">
        <v>71</v>
      </c>
      <c r="B21">
        <v>18696</v>
      </c>
      <c r="C21">
        <v>27054</v>
      </c>
      <c r="D21">
        <v>0.6876782232</v>
      </c>
      <c r="E21">
        <v>0.6533931164</v>
      </c>
      <c r="F21">
        <v>0.7237623518</v>
      </c>
      <c r="G21">
        <v>0.0864161536</v>
      </c>
      <c r="H21">
        <v>0.6910623198</v>
      </c>
      <c r="I21">
        <v>0.0028091718</v>
      </c>
      <c r="J21">
        <v>0.0447</v>
      </c>
      <c r="K21">
        <v>-0.0064</v>
      </c>
      <c r="L21">
        <v>0.0959</v>
      </c>
      <c r="M21">
        <v>1.0457559684</v>
      </c>
      <c r="N21">
        <v>0.9936184224</v>
      </c>
      <c r="O21">
        <v>1.1006292967</v>
      </c>
      <c r="P21">
        <v>20349</v>
      </c>
      <c r="Q21">
        <v>27235</v>
      </c>
      <c r="R21">
        <v>0.7313443962</v>
      </c>
      <c r="S21">
        <v>0.6951089191</v>
      </c>
      <c r="T21">
        <v>0.7694687999</v>
      </c>
      <c r="U21">
        <v>0.0029392987</v>
      </c>
      <c r="V21">
        <v>0.7471635763</v>
      </c>
      <c r="W21">
        <v>0.0026336859</v>
      </c>
      <c r="X21">
        <v>0.0771</v>
      </c>
      <c r="Y21">
        <v>0.0263</v>
      </c>
      <c r="Z21">
        <v>0.1279</v>
      </c>
      <c r="AA21">
        <v>1.0801578853</v>
      </c>
      <c r="AB21">
        <v>1.026639958</v>
      </c>
      <c r="AC21">
        <v>1.1364656598</v>
      </c>
      <c r="AD21">
        <v>0.0251187777</v>
      </c>
      <c r="AE21">
        <v>-0.0616</v>
      </c>
      <c r="AF21">
        <v>-0.1154</v>
      </c>
      <c r="AG21">
        <v>-0.0077</v>
      </c>
      <c r="AH21" t="s">
        <v>221</v>
      </c>
      <c r="AI21">
        <v>2</v>
      </c>
      <c r="AJ21" t="s">
        <v>131</v>
      </c>
      <c r="AK21" t="s">
        <v>221</v>
      </c>
      <c r="AL21" t="s">
        <v>221</v>
      </c>
    </row>
    <row r="22" spans="1:38" ht="12.75">
      <c r="A22" t="s">
        <v>74</v>
      </c>
      <c r="B22">
        <v>24697</v>
      </c>
      <c r="C22">
        <v>35917</v>
      </c>
      <c r="D22">
        <v>0.6837759171</v>
      </c>
      <c r="E22">
        <v>0.6500715099</v>
      </c>
      <c r="F22">
        <v>0.7192278044</v>
      </c>
      <c r="G22">
        <v>0.1299974561</v>
      </c>
      <c r="H22">
        <v>0.687613108</v>
      </c>
      <c r="I22">
        <v>0.0024455044</v>
      </c>
      <c r="J22">
        <v>0.039</v>
      </c>
      <c r="K22">
        <v>-0.0115</v>
      </c>
      <c r="L22">
        <v>0.0896</v>
      </c>
      <c r="M22">
        <v>1.0398217106</v>
      </c>
      <c r="N22">
        <v>0.9885672375</v>
      </c>
      <c r="O22">
        <v>1.0937335861</v>
      </c>
      <c r="P22">
        <v>26359</v>
      </c>
      <c r="Q22">
        <v>38179</v>
      </c>
      <c r="R22">
        <v>0.6804145473</v>
      </c>
      <c r="S22">
        <v>0.6469652226</v>
      </c>
      <c r="T22">
        <v>0.7155932652</v>
      </c>
      <c r="U22">
        <v>0.8481442838</v>
      </c>
      <c r="V22">
        <v>0.6904057204</v>
      </c>
      <c r="W22">
        <v>0.0023661179</v>
      </c>
      <c r="X22">
        <v>0.0049</v>
      </c>
      <c r="Y22">
        <v>-0.0455</v>
      </c>
      <c r="Z22">
        <v>0.0553</v>
      </c>
      <c r="AA22">
        <v>1.00493713</v>
      </c>
      <c r="AB22">
        <v>0.9555342058</v>
      </c>
      <c r="AC22">
        <v>1.0568942788</v>
      </c>
      <c r="AD22">
        <v>0.855188197</v>
      </c>
      <c r="AE22">
        <v>0.0049</v>
      </c>
      <c r="AF22">
        <v>-0.048</v>
      </c>
      <c r="AG22">
        <v>0.0579</v>
      </c>
      <c r="AH22" t="s">
        <v>221</v>
      </c>
      <c r="AI22" t="s">
        <v>221</v>
      </c>
      <c r="AJ22" t="s">
        <v>221</v>
      </c>
      <c r="AK22" t="s">
        <v>221</v>
      </c>
      <c r="AL22" t="s">
        <v>221</v>
      </c>
    </row>
    <row r="23" spans="1:38" ht="12.75">
      <c r="A23" t="s">
        <v>73</v>
      </c>
      <c r="B23">
        <v>32048</v>
      </c>
      <c r="C23">
        <v>46710</v>
      </c>
      <c r="D23">
        <v>0.6868852768</v>
      </c>
      <c r="E23">
        <v>0.6533210234</v>
      </c>
      <c r="F23">
        <v>0.7221738878</v>
      </c>
      <c r="G23">
        <v>0.0881596378</v>
      </c>
      <c r="H23">
        <v>0.6861057589</v>
      </c>
      <c r="I23">
        <v>0.0021472483</v>
      </c>
      <c r="J23">
        <v>0.0436</v>
      </c>
      <c r="K23">
        <v>-0.0065</v>
      </c>
      <c r="L23">
        <v>0.0937</v>
      </c>
      <c r="M23">
        <v>1.0445501306</v>
      </c>
      <c r="N23">
        <v>0.9935087902</v>
      </c>
      <c r="O23">
        <v>1.098213711</v>
      </c>
      <c r="P23">
        <v>34111</v>
      </c>
      <c r="Q23">
        <v>47049</v>
      </c>
      <c r="R23">
        <v>0.7104309729</v>
      </c>
      <c r="S23">
        <v>0.675882574</v>
      </c>
      <c r="T23">
        <v>0.7467453471</v>
      </c>
      <c r="U23">
        <v>0.058644181</v>
      </c>
      <c r="V23">
        <v>0.7250100959</v>
      </c>
      <c r="W23">
        <v>0.0020585205</v>
      </c>
      <c r="X23">
        <v>0.0481</v>
      </c>
      <c r="Y23">
        <v>-0.0018</v>
      </c>
      <c r="Z23">
        <v>0.0979</v>
      </c>
      <c r="AA23">
        <v>1.0492698398</v>
      </c>
      <c r="AB23">
        <v>0.9982436396</v>
      </c>
      <c r="AC23">
        <v>1.1029042941</v>
      </c>
      <c r="AD23">
        <v>0.2036685034</v>
      </c>
      <c r="AE23">
        <v>-0.0337</v>
      </c>
      <c r="AF23">
        <v>-0.0857</v>
      </c>
      <c r="AG23">
        <v>0.0183</v>
      </c>
      <c r="AH23" t="s">
        <v>221</v>
      </c>
      <c r="AI23" t="s">
        <v>221</v>
      </c>
      <c r="AJ23" t="s">
        <v>221</v>
      </c>
      <c r="AK23" t="s">
        <v>221</v>
      </c>
      <c r="AL23" t="s">
        <v>221</v>
      </c>
    </row>
    <row r="24" spans="1:38" ht="12.75">
      <c r="A24" t="s">
        <v>75</v>
      </c>
      <c r="B24">
        <v>17945</v>
      </c>
      <c r="C24">
        <v>25124</v>
      </c>
      <c r="D24">
        <v>0.7252007156</v>
      </c>
      <c r="E24">
        <v>0.6886490922</v>
      </c>
      <c r="F24">
        <v>0.7636923999</v>
      </c>
      <c r="G24">
        <v>0.0002080832</v>
      </c>
      <c r="H24">
        <v>0.7142572839</v>
      </c>
      <c r="I24">
        <v>0.0028501685</v>
      </c>
      <c r="J24">
        <v>0.0979</v>
      </c>
      <c r="K24">
        <v>0.0462</v>
      </c>
      <c r="L24">
        <v>0.1496</v>
      </c>
      <c r="M24">
        <v>1.1028166242</v>
      </c>
      <c r="N24">
        <v>1.0472323741</v>
      </c>
      <c r="O24">
        <v>1.1613511353</v>
      </c>
      <c r="P24">
        <v>20036</v>
      </c>
      <c r="Q24">
        <v>24853</v>
      </c>
      <c r="R24">
        <v>0.7997226022</v>
      </c>
      <c r="S24">
        <v>0.759754797</v>
      </c>
      <c r="T24">
        <v>0.8417929614</v>
      </c>
      <c r="U24" s="4">
        <v>1.957488E-10</v>
      </c>
      <c r="V24">
        <v>0.8061803404</v>
      </c>
      <c r="W24">
        <v>0.0025074115</v>
      </c>
      <c r="X24">
        <v>0.1665</v>
      </c>
      <c r="Y24">
        <v>0.1152</v>
      </c>
      <c r="Z24">
        <v>0.2178</v>
      </c>
      <c r="AA24">
        <v>1.1811489627</v>
      </c>
      <c r="AB24">
        <v>1.1221185794</v>
      </c>
      <c r="AC24">
        <v>1.2432847094</v>
      </c>
      <c r="AD24">
        <v>0.0004694984</v>
      </c>
      <c r="AE24">
        <v>-0.0978</v>
      </c>
      <c r="AF24">
        <v>-0.1526</v>
      </c>
      <c r="AG24">
        <v>-0.043</v>
      </c>
      <c r="AH24">
        <v>1</v>
      </c>
      <c r="AI24">
        <v>2</v>
      </c>
      <c r="AJ24" t="s">
        <v>131</v>
      </c>
      <c r="AK24" t="s">
        <v>221</v>
      </c>
      <c r="AL24" t="s">
        <v>221</v>
      </c>
    </row>
    <row r="25" spans="1:38" ht="12.75">
      <c r="A25" t="s">
        <v>81</v>
      </c>
      <c r="B25">
        <v>28594</v>
      </c>
      <c r="C25">
        <v>42598</v>
      </c>
      <c r="D25">
        <v>0.6616756588</v>
      </c>
      <c r="E25">
        <v>0.629340814</v>
      </c>
      <c r="F25">
        <v>0.6956718327</v>
      </c>
      <c r="G25">
        <v>0.8085298398</v>
      </c>
      <c r="H25">
        <v>0.6712521715</v>
      </c>
      <c r="I25">
        <v>0.002276039</v>
      </c>
      <c r="J25">
        <v>0.0062</v>
      </c>
      <c r="K25">
        <v>-0.0439</v>
      </c>
      <c r="L25">
        <v>0.0563</v>
      </c>
      <c r="M25">
        <v>1.0062137291</v>
      </c>
      <c r="N25">
        <v>0.9570419568</v>
      </c>
      <c r="O25">
        <v>1.0579118934</v>
      </c>
      <c r="P25">
        <v>29650</v>
      </c>
      <c r="Q25">
        <v>41772</v>
      </c>
      <c r="R25">
        <v>0.6906025482</v>
      </c>
      <c r="S25">
        <v>0.6569864811</v>
      </c>
      <c r="T25">
        <v>0.7259386507</v>
      </c>
      <c r="U25">
        <v>0.4370508497</v>
      </c>
      <c r="V25">
        <v>0.7098056114</v>
      </c>
      <c r="W25">
        <v>0.0022206064</v>
      </c>
      <c r="X25">
        <v>0.0198</v>
      </c>
      <c r="Y25">
        <v>-0.0301</v>
      </c>
      <c r="Z25">
        <v>0.0697</v>
      </c>
      <c r="AA25">
        <v>1.019984281</v>
      </c>
      <c r="AB25">
        <v>0.9703350867</v>
      </c>
      <c r="AC25">
        <v>1.0721738785</v>
      </c>
      <c r="AD25">
        <v>0.1069566188</v>
      </c>
      <c r="AE25">
        <v>-0.0428</v>
      </c>
      <c r="AF25">
        <v>-0.0948</v>
      </c>
      <c r="AG25">
        <v>0.0092</v>
      </c>
      <c r="AH25" t="s">
        <v>221</v>
      </c>
      <c r="AI25" t="s">
        <v>221</v>
      </c>
      <c r="AJ25" t="s">
        <v>221</v>
      </c>
      <c r="AK25" t="s">
        <v>221</v>
      </c>
      <c r="AL25" t="s">
        <v>221</v>
      </c>
    </row>
    <row r="26" spans="1:38" ht="12.75">
      <c r="A26" t="s">
        <v>76</v>
      </c>
      <c r="B26">
        <v>50720</v>
      </c>
      <c r="C26">
        <v>67481</v>
      </c>
      <c r="D26">
        <v>0.7463253703</v>
      </c>
      <c r="E26">
        <v>0.7103541085</v>
      </c>
      <c r="F26">
        <v>0.7841181625</v>
      </c>
      <c r="G26" s="4">
        <v>5.1047572E-07</v>
      </c>
      <c r="H26">
        <v>0.7516189742</v>
      </c>
      <c r="I26">
        <v>0.0016632875</v>
      </c>
      <c r="J26">
        <v>0.1266</v>
      </c>
      <c r="K26">
        <v>0.0772</v>
      </c>
      <c r="L26">
        <v>0.176</v>
      </c>
      <c r="M26">
        <v>1.1349410001</v>
      </c>
      <c r="N26">
        <v>1.0802393091</v>
      </c>
      <c r="O26">
        <v>1.1924127022</v>
      </c>
      <c r="P26">
        <v>54245</v>
      </c>
      <c r="Q26">
        <v>68968</v>
      </c>
      <c r="R26">
        <v>0.7698679516</v>
      </c>
      <c r="S26">
        <v>0.7328903099</v>
      </c>
      <c r="T26">
        <v>0.8087112831</v>
      </c>
      <c r="U26" s="4">
        <v>3.1489967E-07</v>
      </c>
      <c r="V26">
        <v>0.7865241851</v>
      </c>
      <c r="W26">
        <v>0.0015602945</v>
      </c>
      <c r="X26">
        <v>0.1284</v>
      </c>
      <c r="Y26">
        <v>0.0792</v>
      </c>
      <c r="Z26">
        <v>0.1777</v>
      </c>
      <c r="AA26">
        <v>1.1370551862</v>
      </c>
      <c r="AB26">
        <v>1.08244112</v>
      </c>
      <c r="AC26">
        <v>1.1944247799</v>
      </c>
      <c r="AD26">
        <v>0.2297638246</v>
      </c>
      <c r="AE26">
        <v>-0.0311</v>
      </c>
      <c r="AF26">
        <v>-0.0817</v>
      </c>
      <c r="AG26">
        <v>0.0196</v>
      </c>
      <c r="AH26">
        <v>1</v>
      </c>
      <c r="AI26">
        <v>2</v>
      </c>
      <c r="AJ26" t="s">
        <v>221</v>
      </c>
      <c r="AK26" t="s">
        <v>221</v>
      </c>
      <c r="AL26" t="s">
        <v>221</v>
      </c>
    </row>
    <row r="27" spans="1:38" ht="12.75">
      <c r="A27" t="s">
        <v>77</v>
      </c>
      <c r="B27">
        <v>32303</v>
      </c>
      <c r="C27">
        <v>43788</v>
      </c>
      <c r="D27">
        <v>0.7328917409</v>
      </c>
      <c r="E27">
        <v>0.6971437492</v>
      </c>
      <c r="F27">
        <v>0.7704728107</v>
      </c>
      <c r="G27">
        <v>2.14413E-05</v>
      </c>
      <c r="H27">
        <v>0.7377135288</v>
      </c>
      <c r="I27">
        <v>0.0021021043</v>
      </c>
      <c r="J27">
        <v>0.1084</v>
      </c>
      <c r="K27">
        <v>0.0584</v>
      </c>
      <c r="L27">
        <v>0.1584</v>
      </c>
      <c r="M27">
        <v>1.1145124077</v>
      </c>
      <c r="N27">
        <v>1.0601502446</v>
      </c>
      <c r="O27">
        <v>1.1716621424</v>
      </c>
      <c r="P27">
        <v>35131</v>
      </c>
      <c r="Q27">
        <v>44337</v>
      </c>
      <c r="R27">
        <v>0.7767602258</v>
      </c>
      <c r="S27">
        <v>0.7389996832</v>
      </c>
      <c r="T27">
        <v>0.8164502125</v>
      </c>
      <c r="U27" s="4">
        <v>6.5862704E-08</v>
      </c>
      <c r="V27">
        <v>0.7923630376</v>
      </c>
      <c r="W27">
        <v>0.0019263326</v>
      </c>
      <c r="X27">
        <v>0.1374</v>
      </c>
      <c r="Y27">
        <v>0.0875</v>
      </c>
      <c r="Z27">
        <v>0.1872</v>
      </c>
      <c r="AA27">
        <v>1.1472347191</v>
      </c>
      <c r="AB27">
        <v>1.0914643488</v>
      </c>
      <c r="AC27">
        <v>1.2058547787</v>
      </c>
      <c r="AD27">
        <v>0.0280161251</v>
      </c>
      <c r="AE27">
        <v>-0.0581</v>
      </c>
      <c r="AF27">
        <v>-0.11</v>
      </c>
      <c r="AG27">
        <v>-0.0063</v>
      </c>
      <c r="AH27">
        <v>1</v>
      </c>
      <c r="AI27">
        <v>2</v>
      </c>
      <c r="AJ27" t="s">
        <v>131</v>
      </c>
      <c r="AK27" t="s">
        <v>221</v>
      </c>
      <c r="AL27" t="s">
        <v>221</v>
      </c>
    </row>
    <row r="28" spans="1:38" ht="12.75">
      <c r="A28" t="s">
        <v>70</v>
      </c>
      <c r="B28">
        <v>32015</v>
      </c>
      <c r="C28">
        <v>46161</v>
      </c>
      <c r="D28">
        <v>0.684747969</v>
      </c>
      <c r="E28">
        <v>0.6513527135</v>
      </c>
      <c r="F28">
        <v>0.7198554198</v>
      </c>
      <c r="G28">
        <v>0.1126478115</v>
      </c>
      <c r="H28">
        <v>0.693550833</v>
      </c>
      <c r="I28">
        <v>0.0021457581</v>
      </c>
      <c r="J28">
        <v>0.0405</v>
      </c>
      <c r="K28">
        <v>-0.0095</v>
      </c>
      <c r="L28">
        <v>0.0905</v>
      </c>
      <c r="M28">
        <v>1.0412999152</v>
      </c>
      <c r="N28">
        <v>0.9905155707</v>
      </c>
      <c r="O28">
        <v>1.0946880042</v>
      </c>
      <c r="P28">
        <v>33705</v>
      </c>
      <c r="Q28">
        <v>44205</v>
      </c>
      <c r="R28">
        <v>0.743463742</v>
      </c>
      <c r="S28">
        <v>0.7073491425</v>
      </c>
      <c r="T28">
        <v>0.7814222178</v>
      </c>
      <c r="U28">
        <v>0.0002315402</v>
      </c>
      <c r="V28">
        <v>0.7624703088</v>
      </c>
      <c r="W28">
        <v>0.0020241129</v>
      </c>
      <c r="X28">
        <v>0.0935</v>
      </c>
      <c r="Y28">
        <v>0.0437</v>
      </c>
      <c r="Z28">
        <v>0.1433</v>
      </c>
      <c r="AA28">
        <v>1.098057533</v>
      </c>
      <c r="AB28">
        <v>1.0447181355</v>
      </c>
      <c r="AC28">
        <v>1.1541202404</v>
      </c>
      <c r="AD28">
        <v>0.0018629966</v>
      </c>
      <c r="AE28">
        <v>-0.0823</v>
      </c>
      <c r="AF28">
        <v>-0.1341</v>
      </c>
      <c r="AG28">
        <v>-0.0304</v>
      </c>
      <c r="AH28" t="s">
        <v>221</v>
      </c>
      <c r="AI28">
        <v>2</v>
      </c>
      <c r="AJ28" t="s">
        <v>131</v>
      </c>
      <c r="AK28" t="s">
        <v>221</v>
      </c>
      <c r="AL28" t="s">
        <v>221</v>
      </c>
    </row>
    <row r="29" spans="1:38" ht="12.75">
      <c r="A29" t="s">
        <v>78</v>
      </c>
      <c r="B29">
        <v>15557</v>
      </c>
      <c r="C29">
        <v>23467</v>
      </c>
      <c r="D29">
        <v>0.6812271169</v>
      </c>
      <c r="E29">
        <v>0.6465749792</v>
      </c>
      <c r="F29">
        <v>0.7177363798</v>
      </c>
      <c r="G29">
        <v>0.1849048516</v>
      </c>
      <c r="H29">
        <v>0.6629309243</v>
      </c>
      <c r="I29">
        <v>0.0030857789</v>
      </c>
      <c r="J29">
        <v>0.0353</v>
      </c>
      <c r="K29">
        <v>-0.0169</v>
      </c>
      <c r="L29">
        <v>0.0875</v>
      </c>
      <c r="M29">
        <v>1.0359457365</v>
      </c>
      <c r="N29">
        <v>0.9832500444</v>
      </c>
      <c r="O29">
        <v>1.0914655687</v>
      </c>
      <c r="P29">
        <v>16126</v>
      </c>
      <c r="Q29">
        <v>22955</v>
      </c>
      <c r="R29">
        <v>0.7100985978</v>
      </c>
      <c r="S29">
        <v>0.6741812735</v>
      </c>
      <c r="T29">
        <v>0.7479294344</v>
      </c>
      <c r="U29">
        <v>0.0721113042</v>
      </c>
      <c r="V29">
        <v>0.7025049009</v>
      </c>
      <c r="W29">
        <v>0.0030173517</v>
      </c>
      <c r="X29">
        <v>0.0476</v>
      </c>
      <c r="Y29">
        <v>-0.0043</v>
      </c>
      <c r="Z29">
        <v>0.0995</v>
      </c>
      <c r="AA29">
        <v>1.0487789389</v>
      </c>
      <c r="AB29">
        <v>0.9957309067</v>
      </c>
      <c r="AC29">
        <v>1.1046531299</v>
      </c>
      <c r="AD29">
        <v>0.1452567654</v>
      </c>
      <c r="AE29">
        <v>-0.0415</v>
      </c>
      <c r="AF29">
        <v>-0.0974</v>
      </c>
      <c r="AG29">
        <v>0.0143</v>
      </c>
      <c r="AH29" t="s">
        <v>221</v>
      </c>
      <c r="AI29" t="s">
        <v>221</v>
      </c>
      <c r="AJ29" t="s">
        <v>221</v>
      </c>
      <c r="AK29" t="s">
        <v>221</v>
      </c>
      <c r="AL29" t="s">
        <v>221</v>
      </c>
    </row>
    <row r="30" spans="1:38" ht="12.75">
      <c r="A30" t="s">
        <v>80</v>
      </c>
      <c r="B30">
        <v>33495</v>
      </c>
      <c r="C30">
        <v>54012</v>
      </c>
      <c r="D30">
        <v>0.6293235624</v>
      </c>
      <c r="E30">
        <v>0.598697225</v>
      </c>
      <c r="F30">
        <v>0.6615165891</v>
      </c>
      <c r="G30">
        <v>0.0843380745</v>
      </c>
      <c r="H30">
        <v>0.6201399689</v>
      </c>
      <c r="I30">
        <v>0.0020883896</v>
      </c>
      <c r="J30">
        <v>-0.0439</v>
      </c>
      <c r="K30">
        <v>-0.0938</v>
      </c>
      <c r="L30">
        <v>0.006</v>
      </c>
      <c r="M30">
        <v>0.9570157223</v>
      </c>
      <c r="N30">
        <v>0.9104420865</v>
      </c>
      <c r="O30">
        <v>1.005971831</v>
      </c>
      <c r="P30">
        <v>36226</v>
      </c>
      <c r="Q30">
        <v>54278</v>
      </c>
      <c r="R30">
        <v>0.6682584984</v>
      </c>
      <c r="S30">
        <v>0.6358754365</v>
      </c>
      <c r="T30">
        <v>0.702290724</v>
      </c>
      <c r="U30">
        <v>0.6051675295</v>
      </c>
      <c r="V30">
        <v>0.6674158959</v>
      </c>
      <c r="W30">
        <v>0.0020222605</v>
      </c>
      <c r="X30">
        <v>-0.0131</v>
      </c>
      <c r="Y30">
        <v>-0.0628</v>
      </c>
      <c r="Z30">
        <v>0.0366</v>
      </c>
      <c r="AA30">
        <v>0.986983274</v>
      </c>
      <c r="AB30">
        <v>0.9391551647</v>
      </c>
      <c r="AC30">
        <v>1.0372471128</v>
      </c>
      <c r="AD30">
        <v>0.0225897191</v>
      </c>
      <c r="AE30">
        <v>-0.06</v>
      </c>
      <c r="AF30">
        <v>-0.1116</v>
      </c>
      <c r="AG30">
        <v>-0.0084</v>
      </c>
      <c r="AH30" t="s">
        <v>221</v>
      </c>
      <c r="AI30" t="s">
        <v>221</v>
      </c>
      <c r="AJ30" t="s">
        <v>131</v>
      </c>
      <c r="AK30" t="s">
        <v>221</v>
      </c>
      <c r="AL30" t="s">
        <v>221</v>
      </c>
    </row>
    <row r="31" spans="1:38" ht="12.75">
      <c r="A31" t="s">
        <v>79</v>
      </c>
      <c r="B31">
        <v>19794</v>
      </c>
      <c r="C31">
        <v>31563</v>
      </c>
      <c r="D31">
        <v>0.6396230233</v>
      </c>
      <c r="E31">
        <v>0.6079661963</v>
      </c>
      <c r="F31">
        <v>0.6729282226</v>
      </c>
      <c r="G31">
        <v>0.2847782701</v>
      </c>
      <c r="H31">
        <v>0.627126699</v>
      </c>
      <c r="I31">
        <v>0.0027218811</v>
      </c>
      <c r="J31">
        <v>-0.0277</v>
      </c>
      <c r="K31">
        <v>-0.0785</v>
      </c>
      <c r="L31">
        <v>0.0231</v>
      </c>
      <c r="M31">
        <v>0.9726781678</v>
      </c>
      <c r="N31">
        <v>0.924537461</v>
      </c>
      <c r="O31">
        <v>1.0233255633</v>
      </c>
      <c r="P31">
        <v>21008</v>
      </c>
      <c r="Q31">
        <v>31535</v>
      </c>
      <c r="R31">
        <v>0.6707719367</v>
      </c>
      <c r="S31">
        <v>0.637657755</v>
      </c>
      <c r="T31">
        <v>0.7056057698</v>
      </c>
      <c r="U31">
        <v>0.7174299705</v>
      </c>
      <c r="V31">
        <v>0.6661804344</v>
      </c>
      <c r="W31">
        <v>0.0026555557</v>
      </c>
      <c r="X31">
        <v>-0.0093</v>
      </c>
      <c r="Y31">
        <v>-0.06</v>
      </c>
      <c r="Z31">
        <v>0.0413</v>
      </c>
      <c r="AA31">
        <v>0.9906954924</v>
      </c>
      <c r="AB31">
        <v>0.9417875569</v>
      </c>
      <c r="AC31">
        <v>1.0421432641</v>
      </c>
      <c r="AD31">
        <v>0.0805909442</v>
      </c>
      <c r="AE31">
        <v>-0.0476</v>
      </c>
      <c r="AF31">
        <v>-0.1009</v>
      </c>
      <c r="AG31">
        <v>0.0058</v>
      </c>
      <c r="AH31" t="s">
        <v>221</v>
      </c>
      <c r="AI31" t="s">
        <v>221</v>
      </c>
      <c r="AJ31" t="s">
        <v>221</v>
      </c>
      <c r="AK31" t="s">
        <v>221</v>
      </c>
      <c r="AL31" t="s">
        <v>221</v>
      </c>
    </row>
    <row r="32" spans="1:38" ht="12.75">
      <c r="A32" t="s">
        <v>32</v>
      </c>
      <c r="B32">
        <v>7380</v>
      </c>
      <c r="C32">
        <v>11716</v>
      </c>
      <c r="D32">
        <v>0.6443637802</v>
      </c>
      <c r="E32">
        <v>0.6116922463</v>
      </c>
      <c r="F32">
        <v>0.6787803569</v>
      </c>
      <c r="G32">
        <v>0.4440937693</v>
      </c>
      <c r="H32">
        <v>0.6299078184</v>
      </c>
      <c r="I32">
        <v>0.0044607078</v>
      </c>
      <c r="J32">
        <v>-0.0203</v>
      </c>
      <c r="K32">
        <v>-0.0724</v>
      </c>
      <c r="L32">
        <v>0.0317</v>
      </c>
      <c r="M32">
        <v>0.9798874623</v>
      </c>
      <c r="N32">
        <v>0.9302036852</v>
      </c>
      <c r="O32">
        <v>1.0322249354</v>
      </c>
      <c r="P32">
        <v>8118</v>
      </c>
      <c r="Q32">
        <v>11991</v>
      </c>
      <c r="R32">
        <v>0.6789105274</v>
      </c>
      <c r="S32">
        <v>0.644892543</v>
      </c>
      <c r="T32">
        <v>0.7147229553</v>
      </c>
      <c r="U32">
        <v>0.9259459495</v>
      </c>
      <c r="V32">
        <v>0.6770077558</v>
      </c>
      <c r="W32">
        <v>0.0042703667</v>
      </c>
      <c r="X32">
        <v>0.0024</v>
      </c>
      <c r="Y32">
        <v>-0.049</v>
      </c>
      <c r="Z32">
        <v>0.0538</v>
      </c>
      <c r="AA32">
        <v>1.0024407646</v>
      </c>
      <c r="AB32">
        <v>0.952211739</v>
      </c>
      <c r="AC32">
        <v>1.0553193638</v>
      </c>
      <c r="AD32">
        <v>0.0774281958</v>
      </c>
      <c r="AE32">
        <v>-0.0522</v>
      </c>
      <c r="AF32">
        <v>-0.1102</v>
      </c>
      <c r="AG32">
        <v>0.0057</v>
      </c>
      <c r="AH32" t="s">
        <v>221</v>
      </c>
      <c r="AI32" t="s">
        <v>221</v>
      </c>
      <c r="AJ32" t="s">
        <v>221</v>
      </c>
      <c r="AK32" t="s">
        <v>221</v>
      </c>
      <c r="AL32" t="s">
        <v>221</v>
      </c>
    </row>
    <row r="33" spans="1:38" ht="12.75">
      <c r="A33" t="s">
        <v>31</v>
      </c>
      <c r="B33">
        <v>9314</v>
      </c>
      <c r="C33">
        <v>15516</v>
      </c>
      <c r="D33">
        <v>0.6196985135</v>
      </c>
      <c r="E33">
        <v>0.5893243475</v>
      </c>
      <c r="F33">
        <v>0.6516381842</v>
      </c>
      <c r="G33">
        <v>0.0206388457</v>
      </c>
      <c r="H33">
        <v>0.6002835782</v>
      </c>
      <c r="I33">
        <v>0.0039324602</v>
      </c>
      <c r="J33">
        <v>-0.0593</v>
      </c>
      <c r="K33">
        <v>-0.1096</v>
      </c>
      <c r="L33">
        <v>-0.0091</v>
      </c>
      <c r="M33">
        <v>0.9423788588</v>
      </c>
      <c r="N33">
        <v>0.8961887013</v>
      </c>
      <c r="O33">
        <v>0.9909496876</v>
      </c>
      <c r="P33">
        <v>10198</v>
      </c>
      <c r="Q33">
        <v>18049</v>
      </c>
      <c r="R33">
        <v>0.5842299658</v>
      </c>
      <c r="S33">
        <v>0.5558460139</v>
      </c>
      <c r="T33">
        <v>0.6140633275</v>
      </c>
      <c r="U33" s="4">
        <v>6.0695789E-09</v>
      </c>
      <c r="V33">
        <v>0.5650174525</v>
      </c>
      <c r="W33">
        <v>0.0036901182</v>
      </c>
      <c r="X33">
        <v>-0.1478</v>
      </c>
      <c r="Y33">
        <v>-0.1976</v>
      </c>
      <c r="Z33">
        <v>-0.098</v>
      </c>
      <c r="AA33">
        <v>0.8626408194</v>
      </c>
      <c r="AB33">
        <v>0.8207306865</v>
      </c>
      <c r="AC33">
        <v>0.9066910687</v>
      </c>
      <c r="AD33">
        <v>0.0355174144</v>
      </c>
      <c r="AE33">
        <v>0.0589</v>
      </c>
      <c r="AF33">
        <v>0.004</v>
      </c>
      <c r="AG33">
        <v>0.1139</v>
      </c>
      <c r="AH33" t="s">
        <v>221</v>
      </c>
      <c r="AI33">
        <v>2</v>
      </c>
      <c r="AJ33" t="s">
        <v>131</v>
      </c>
      <c r="AK33" t="s">
        <v>221</v>
      </c>
      <c r="AL33" t="s">
        <v>221</v>
      </c>
    </row>
    <row r="34" spans="1:38" ht="12.75">
      <c r="A34" t="s">
        <v>34</v>
      </c>
      <c r="B34">
        <v>4801</v>
      </c>
      <c r="C34">
        <v>7545</v>
      </c>
      <c r="D34">
        <v>0.6475696188</v>
      </c>
      <c r="E34">
        <v>0.6131561146</v>
      </c>
      <c r="F34">
        <v>0.6839145875</v>
      </c>
      <c r="G34">
        <v>0.5815543526</v>
      </c>
      <c r="H34">
        <v>0.6363154407</v>
      </c>
      <c r="I34">
        <v>0.0055382052</v>
      </c>
      <c r="J34">
        <v>-0.0154</v>
      </c>
      <c r="K34">
        <v>-0.07</v>
      </c>
      <c r="L34">
        <v>0.0393</v>
      </c>
      <c r="M34">
        <v>0.9847625982</v>
      </c>
      <c r="N34">
        <v>0.9324297975</v>
      </c>
      <c r="O34">
        <v>1.0400325874</v>
      </c>
      <c r="P34">
        <v>5164</v>
      </c>
      <c r="Q34">
        <v>8002</v>
      </c>
      <c r="R34">
        <v>0.6436859566</v>
      </c>
      <c r="S34">
        <v>0.6098543615</v>
      </c>
      <c r="T34">
        <v>0.6793943553</v>
      </c>
      <c r="U34">
        <v>0.0649493873</v>
      </c>
      <c r="V34">
        <v>0.6453386653</v>
      </c>
      <c r="W34">
        <v>0.0053481243</v>
      </c>
      <c r="X34">
        <v>-0.0508</v>
      </c>
      <c r="Y34">
        <v>-0.1048</v>
      </c>
      <c r="Z34">
        <v>0.0032</v>
      </c>
      <c r="AA34">
        <v>0.9504301621</v>
      </c>
      <c r="AB34">
        <v>0.9004763483</v>
      </c>
      <c r="AC34">
        <v>1.0031551575</v>
      </c>
      <c r="AD34">
        <v>0.8503861689</v>
      </c>
      <c r="AE34">
        <v>0.006</v>
      </c>
      <c r="AF34">
        <v>-0.0565</v>
      </c>
      <c r="AG34">
        <v>0.0685</v>
      </c>
      <c r="AH34" t="s">
        <v>221</v>
      </c>
      <c r="AI34" t="s">
        <v>221</v>
      </c>
      <c r="AJ34" t="s">
        <v>221</v>
      </c>
      <c r="AK34" t="s">
        <v>221</v>
      </c>
      <c r="AL34" t="s">
        <v>221</v>
      </c>
    </row>
    <row r="35" spans="1:38" ht="12.75">
      <c r="A35" t="s">
        <v>33</v>
      </c>
      <c r="B35">
        <v>2678</v>
      </c>
      <c r="C35">
        <v>4092</v>
      </c>
      <c r="D35">
        <v>0.6274465436</v>
      </c>
      <c r="E35">
        <v>0.5909721415</v>
      </c>
      <c r="F35">
        <v>0.6661721211</v>
      </c>
      <c r="G35">
        <v>0.1246366496</v>
      </c>
      <c r="H35">
        <v>0.6544477028</v>
      </c>
      <c r="I35">
        <v>0.0074340684</v>
      </c>
      <c r="J35">
        <v>-0.0469</v>
      </c>
      <c r="K35">
        <v>-0.1068</v>
      </c>
      <c r="L35">
        <v>0.013</v>
      </c>
      <c r="M35">
        <v>0.9541613297</v>
      </c>
      <c r="N35">
        <v>0.8986945105</v>
      </c>
      <c r="O35">
        <v>1.0130515235</v>
      </c>
      <c r="P35">
        <v>2374</v>
      </c>
      <c r="Q35">
        <v>3950</v>
      </c>
      <c r="R35">
        <v>0.5739068378</v>
      </c>
      <c r="S35">
        <v>0.5396288326</v>
      </c>
      <c r="T35">
        <v>0.6103622315</v>
      </c>
      <c r="U35" s="4">
        <v>1.3661815E-07</v>
      </c>
      <c r="V35">
        <v>0.6010126582</v>
      </c>
      <c r="W35">
        <v>0.0077915313</v>
      </c>
      <c r="X35">
        <v>-0.1656</v>
      </c>
      <c r="Y35">
        <v>-0.2272</v>
      </c>
      <c r="Z35">
        <v>-0.104</v>
      </c>
      <c r="AA35">
        <v>0.8473982743</v>
      </c>
      <c r="AB35">
        <v>0.7967853167</v>
      </c>
      <c r="AC35">
        <v>0.9012262402</v>
      </c>
      <c r="AD35">
        <v>0.0172712067</v>
      </c>
      <c r="AE35">
        <v>0.0892</v>
      </c>
      <c r="AF35">
        <v>0.0158</v>
      </c>
      <c r="AG35">
        <v>0.1626</v>
      </c>
      <c r="AH35" t="s">
        <v>221</v>
      </c>
      <c r="AI35">
        <v>2</v>
      </c>
      <c r="AJ35" t="s">
        <v>131</v>
      </c>
      <c r="AK35" t="s">
        <v>221</v>
      </c>
      <c r="AL35" t="s">
        <v>221</v>
      </c>
    </row>
    <row r="36" spans="1:38" ht="12.75">
      <c r="A36" t="s">
        <v>23</v>
      </c>
      <c r="B36">
        <v>3562</v>
      </c>
      <c r="C36">
        <v>5713</v>
      </c>
      <c r="D36">
        <v>0.6357903685</v>
      </c>
      <c r="E36">
        <v>0.6008212847</v>
      </c>
      <c r="F36">
        <v>0.6727947278</v>
      </c>
      <c r="G36">
        <v>0.2428130298</v>
      </c>
      <c r="H36">
        <v>0.6234902853</v>
      </c>
      <c r="I36">
        <v>0.0064101889</v>
      </c>
      <c r="J36">
        <v>-0.0337</v>
      </c>
      <c r="K36">
        <v>-0.0903</v>
      </c>
      <c r="L36">
        <v>0.0229</v>
      </c>
      <c r="M36">
        <v>0.9668498291</v>
      </c>
      <c r="N36">
        <v>0.9136721555</v>
      </c>
      <c r="O36">
        <v>1.0231225571</v>
      </c>
      <c r="P36">
        <v>3682</v>
      </c>
      <c r="Q36">
        <v>6224</v>
      </c>
      <c r="R36">
        <v>0.6024360685</v>
      </c>
      <c r="S36">
        <v>0.5694775135</v>
      </c>
      <c r="T36">
        <v>0.6373021024</v>
      </c>
      <c r="U36">
        <v>4.53709E-05</v>
      </c>
      <c r="V36">
        <v>0.5915809769</v>
      </c>
      <c r="W36">
        <v>0.0062305343</v>
      </c>
      <c r="X36">
        <v>-0.1171</v>
      </c>
      <c r="Y36">
        <v>-0.1733</v>
      </c>
      <c r="Z36">
        <v>-0.0608</v>
      </c>
      <c r="AA36">
        <v>0.8895229177</v>
      </c>
      <c r="AB36">
        <v>0.8408581854</v>
      </c>
      <c r="AC36">
        <v>0.9410041251</v>
      </c>
      <c r="AD36">
        <v>0.1104328551</v>
      </c>
      <c r="AE36">
        <v>0.0539</v>
      </c>
      <c r="AF36">
        <v>-0.0123</v>
      </c>
      <c r="AG36">
        <v>0.1201</v>
      </c>
      <c r="AH36" t="s">
        <v>221</v>
      </c>
      <c r="AI36">
        <v>2</v>
      </c>
      <c r="AJ36" t="s">
        <v>221</v>
      </c>
      <c r="AK36" t="s">
        <v>221</v>
      </c>
      <c r="AL36" t="s">
        <v>221</v>
      </c>
    </row>
    <row r="37" spans="1:38" ht="12.75">
      <c r="A37" t="s">
        <v>16</v>
      </c>
      <c r="B37">
        <v>2760</v>
      </c>
      <c r="C37">
        <v>4087</v>
      </c>
      <c r="D37">
        <v>0.6825019304</v>
      </c>
      <c r="E37">
        <v>0.6424848542</v>
      </c>
      <c r="F37">
        <v>0.7250114644</v>
      </c>
      <c r="G37">
        <v>0.2277476355</v>
      </c>
      <c r="H37">
        <v>0.6753119648</v>
      </c>
      <c r="I37">
        <v>0.0073245854</v>
      </c>
      <c r="J37">
        <v>0.0372</v>
      </c>
      <c r="K37">
        <v>-0.0232</v>
      </c>
      <c r="L37">
        <v>0.0976</v>
      </c>
      <c r="M37">
        <v>1.0378843522</v>
      </c>
      <c r="N37">
        <v>0.9770301694</v>
      </c>
      <c r="O37">
        <v>1.1025288289</v>
      </c>
      <c r="P37">
        <v>3082</v>
      </c>
      <c r="Q37">
        <v>4217</v>
      </c>
      <c r="R37">
        <v>0.7289837159</v>
      </c>
      <c r="S37">
        <v>0.6871585102</v>
      </c>
      <c r="T37">
        <v>0.7733546921</v>
      </c>
      <c r="U37">
        <v>0.0146307878</v>
      </c>
      <c r="V37">
        <v>0.7308513161</v>
      </c>
      <c r="W37">
        <v>0.0068298135</v>
      </c>
      <c r="X37">
        <v>0.0736</v>
      </c>
      <c r="Y37">
        <v>0.0145</v>
      </c>
      <c r="Z37">
        <v>0.1327</v>
      </c>
      <c r="AA37">
        <v>1.0763759938</v>
      </c>
      <c r="AB37">
        <v>1.0146192681</v>
      </c>
      <c r="AC37">
        <v>1.1418916597</v>
      </c>
      <c r="AD37">
        <v>0.0719413114</v>
      </c>
      <c r="AE37">
        <v>-0.0659</v>
      </c>
      <c r="AF37">
        <v>-0.1376</v>
      </c>
      <c r="AG37">
        <v>0.0059</v>
      </c>
      <c r="AH37" t="s">
        <v>221</v>
      </c>
      <c r="AI37" t="s">
        <v>221</v>
      </c>
      <c r="AJ37" t="s">
        <v>221</v>
      </c>
      <c r="AK37" t="s">
        <v>221</v>
      </c>
      <c r="AL37" t="s">
        <v>221</v>
      </c>
    </row>
    <row r="38" spans="1:38" ht="12.75">
      <c r="A38" t="s">
        <v>21</v>
      </c>
      <c r="B38">
        <v>1634</v>
      </c>
      <c r="C38">
        <v>3581</v>
      </c>
      <c r="D38">
        <v>0.4451563976</v>
      </c>
      <c r="E38">
        <v>0.41632008</v>
      </c>
      <c r="F38">
        <v>0.4759900563</v>
      </c>
      <c r="G38" s="4">
        <v>3.392558E-30</v>
      </c>
      <c r="H38">
        <v>0.4562971237</v>
      </c>
      <c r="I38">
        <v>0.0083234336</v>
      </c>
      <c r="J38">
        <v>-0.3902</v>
      </c>
      <c r="K38">
        <v>-0.4571</v>
      </c>
      <c r="L38">
        <v>-0.3232</v>
      </c>
      <c r="M38">
        <v>0.6769517254</v>
      </c>
      <c r="N38">
        <v>0.6331001823</v>
      </c>
      <c r="O38">
        <v>0.7238406358</v>
      </c>
      <c r="P38">
        <v>2382</v>
      </c>
      <c r="Q38">
        <v>3254</v>
      </c>
      <c r="R38">
        <v>0.6991125228</v>
      </c>
      <c r="S38">
        <v>0.6575944367</v>
      </c>
      <c r="T38">
        <v>0.7432519076</v>
      </c>
      <c r="U38">
        <v>0.3092728735</v>
      </c>
      <c r="V38">
        <v>0.7320221266</v>
      </c>
      <c r="W38">
        <v>0.0077643088</v>
      </c>
      <c r="X38">
        <v>0.0318</v>
      </c>
      <c r="Y38">
        <v>-0.0295</v>
      </c>
      <c r="Z38">
        <v>0.093</v>
      </c>
      <c r="AA38">
        <v>1.0322698849</v>
      </c>
      <c r="AB38">
        <v>0.9709666347</v>
      </c>
      <c r="AC38">
        <v>1.0974435961</v>
      </c>
      <c r="AD38" s="4">
        <v>4.354991E-29</v>
      </c>
      <c r="AE38">
        <v>-0.4514</v>
      </c>
      <c r="AF38">
        <v>-0.5304</v>
      </c>
      <c r="AG38">
        <v>-0.3724</v>
      </c>
      <c r="AH38">
        <v>1</v>
      </c>
      <c r="AI38" t="s">
        <v>221</v>
      </c>
      <c r="AJ38" t="s">
        <v>131</v>
      </c>
      <c r="AK38" t="s">
        <v>221</v>
      </c>
      <c r="AL38" t="s">
        <v>221</v>
      </c>
    </row>
    <row r="39" spans="1:38" ht="12.75">
      <c r="A39" t="s">
        <v>22</v>
      </c>
      <c r="B39">
        <v>8321</v>
      </c>
      <c r="C39">
        <v>13118</v>
      </c>
      <c r="D39">
        <v>0.6427095887</v>
      </c>
      <c r="E39">
        <v>0.6111042392</v>
      </c>
      <c r="F39">
        <v>0.675949517</v>
      </c>
      <c r="G39">
        <v>0.3736675226</v>
      </c>
      <c r="H39">
        <v>0.634319256</v>
      </c>
      <c r="I39">
        <v>0.0042050502</v>
      </c>
      <c r="J39">
        <v>-0.0229</v>
      </c>
      <c r="K39">
        <v>-0.0733</v>
      </c>
      <c r="L39">
        <v>0.0275</v>
      </c>
      <c r="M39">
        <v>0.9773719244</v>
      </c>
      <c r="N39">
        <v>0.9293094997</v>
      </c>
      <c r="O39">
        <v>1.027920062</v>
      </c>
      <c r="P39">
        <v>8171</v>
      </c>
      <c r="Q39">
        <v>15617</v>
      </c>
      <c r="R39">
        <v>0.5349062599</v>
      </c>
      <c r="S39">
        <v>0.5085473108</v>
      </c>
      <c r="T39">
        <v>0.5626314421</v>
      </c>
      <c r="U39" s="4">
        <v>5.59635E-20</v>
      </c>
      <c r="V39">
        <v>0.5232118845</v>
      </c>
      <c r="W39">
        <v>0.0039967106</v>
      </c>
      <c r="X39">
        <v>-0.236</v>
      </c>
      <c r="Y39">
        <v>-0.2865</v>
      </c>
      <c r="Z39">
        <v>-0.1854</v>
      </c>
      <c r="AA39">
        <v>0.7898122338</v>
      </c>
      <c r="AB39">
        <v>0.7508921051</v>
      </c>
      <c r="AC39">
        <v>0.8307496648</v>
      </c>
      <c r="AD39" s="4">
        <v>1.100808E-10</v>
      </c>
      <c r="AE39">
        <v>0.1836</v>
      </c>
      <c r="AF39">
        <v>0.1278</v>
      </c>
      <c r="AG39">
        <v>0.2394</v>
      </c>
      <c r="AH39" t="s">
        <v>221</v>
      </c>
      <c r="AI39">
        <v>2</v>
      </c>
      <c r="AJ39" t="s">
        <v>131</v>
      </c>
      <c r="AK39" t="s">
        <v>221</v>
      </c>
      <c r="AL39" t="s">
        <v>221</v>
      </c>
    </row>
    <row r="40" spans="1:38" ht="12.75">
      <c r="A40" t="s">
        <v>19</v>
      </c>
      <c r="B40">
        <v>4303</v>
      </c>
      <c r="C40">
        <v>7521</v>
      </c>
      <c r="D40">
        <v>0.5635088167</v>
      </c>
      <c r="E40">
        <v>0.533474614</v>
      </c>
      <c r="F40">
        <v>0.5952339214</v>
      </c>
      <c r="G40" s="4">
        <v>3.2941579E-08</v>
      </c>
      <c r="H40">
        <v>0.5721313655</v>
      </c>
      <c r="I40">
        <v>0.0057051269</v>
      </c>
      <c r="J40">
        <v>-0.1544</v>
      </c>
      <c r="K40">
        <v>-0.2092</v>
      </c>
      <c r="L40">
        <v>-0.0996</v>
      </c>
      <c r="M40">
        <v>0.8569308849</v>
      </c>
      <c r="N40">
        <v>0.8112577115</v>
      </c>
      <c r="O40">
        <v>0.9051754221</v>
      </c>
      <c r="P40">
        <v>4372</v>
      </c>
      <c r="Q40">
        <v>7249</v>
      </c>
      <c r="R40">
        <v>0.5837571275</v>
      </c>
      <c r="S40">
        <v>0.5526726127</v>
      </c>
      <c r="T40">
        <v>0.6165899596</v>
      </c>
      <c r="U40" s="4">
        <v>1.029485E-07</v>
      </c>
      <c r="V40">
        <v>0.6031176714</v>
      </c>
      <c r="W40">
        <v>0.0057463604</v>
      </c>
      <c r="X40">
        <v>-0.1486</v>
      </c>
      <c r="Y40">
        <v>-0.2033</v>
      </c>
      <c r="Z40">
        <v>-0.0938</v>
      </c>
      <c r="AA40">
        <v>0.8619426532</v>
      </c>
      <c r="AB40">
        <v>0.8160450223</v>
      </c>
      <c r="AC40">
        <v>0.9104217502</v>
      </c>
      <c r="AD40">
        <v>0.274357035</v>
      </c>
      <c r="AE40">
        <v>-0.0353</v>
      </c>
      <c r="AF40">
        <v>-0.0986</v>
      </c>
      <c r="AG40">
        <v>0.028</v>
      </c>
      <c r="AH40">
        <v>1</v>
      </c>
      <c r="AI40">
        <v>2</v>
      </c>
      <c r="AJ40" t="s">
        <v>221</v>
      </c>
      <c r="AK40" t="s">
        <v>221</v>
      </c>
      <c r="AL40" t="s">
        <v>221</v>
      </c>
    </row>
    <row r="41" spans="1:38" ht="12.75">
      <c r="A41" t="s">
        <v>24</v>
      </c>
      <c r="B41">
        <v>6232</v>
      </c>
      <c r="C41">
        <v>9118</v>
      </c>
      <c r="D41">
        <v>0.6912231382</v>
      </c>
      <c r="E41">
        <v>0.6558605528</v>
      </c>
      <c r="F41">
        <v>0.7284923978</v>
      </c>
      <c r="G41">
        <v>0.0626451271</v>
      </c>
      <c r="H41">
        <v>0.68348322</v>
      </c>
      <c r="I41">
        <v>0.0048709369</v>
      </c>
      <c r="J41">
        <v>0.0499</v>
      </c>
      <c r="K41">
        <v>-0.0026</v>
      </c>
      <c r="L41">
        <v>0.1024</v>
      </c>
      <c r="M41">
        <v>1.0511467397</v>
      </c>
      <c r="N41">
        <v>0.9973706662</v>
      </c>
      <c r="O41">
        <v>1.1078223031</v>
      </c>
      <c r="P41">
        <v>6423</v>
      </c>
      <c r="Q41">
        <v>9274</v>
      </c>
      <c r="R41">
        <v>0.6904899745</v>
      </c>
      <c r="S41">
        <v>0.6553178975</v>
      </c>
      <c r="T41">
        <v>0.7275497993</v>
      </c>
      <c r="U41">
        <v>0.4682012052</v>
      </c>
      <c r="V41">
        <v>0.6925814104</v>
      </c>
      <c r="W41">
        <v>0.0047914497</v>
      </c>
      <c r="X41">
        <v>0.0193</v>
      </c>
      <c r="Y41">
        <v>-0.0329</v>
      </c>
      <c r="Z41">
        <v>0.0716</v>
      </c>
      <c r="AA41">
        <v>1.0195383192</v>
      </c>
      <c r="AB41">
        <v>0.967605226</v>
      </c>
      <c r="AC41">
        <v>1.0742587539</v>
      </c>
      <c r="AD41">
        <v>0.971964471</v>
      </c>
      <c r="AE41">
        <v>0.0011</v>
      </c>
      <c r="AF41">
        <v>-0.0581</v>
      </c>
      <c r="AG41">
        <v>0.0602</v>
      </c>
      <c r="AH41" t="s">
        <v>221</v>
      </c>
      <c r="AI41" t="s">
        <v>221</v>
      </c>
      <c r="AJ41" t="s">
        <v>221</v>
      </c>
      <c r="AK41" t="s">
        <v>221</v>
      </c>
      <c r="AL41" t="s">
        <v>221</v>
      </c>
    </row>
    <row r="42" spans="1:38" ht="12.75">
      <c r="A42" t="s">
        <v>20</v>
      </c>
      <c r="B42">
        <v>2051</v>
      </c>
      <c r="C42">
        <v>2913</v>
      </c>
      <c r="D42">
        <v>0.7086208576</v>
      </c>
      <c r="E42">
        <v>0.6650715062</v>
      </c>
      <c r="F42">
        <v>0.7550218513</v>
      </c>
      <c r="G42">
        <v>0.0209119197</v>
      </c>
      <c r="H42">
        <v>0.7040851356</v>
      </c>
      <c r="I42">
        <v>0.0084571832</v>
      </c>
      <c r="J42">
        <v>0.0747</v>
      </c>
      <c r="K42">
        <v>0.0113</v>
      </c>
      <c r="L42">
        <v>0.1382</v>
      </c>
      <c r="M42">
        <v>1.0776035451</v>
      </c>
      <c r="N42">
        <v>1.0113778124</v>
      </c>
      <c r="O42">
        <v>1.1481657856</v>
      </c>
      <c r="P42">
        <v>1830</v>
      </c>
      <c r="Q42">
        <v>2766</v>
      </c>
      <c r="R42">
        <v>0.651587188</v>
      </c>
      <c r="S42">
        <v>0.6105085299</v>
      </c>
      <c r="T42">
        <v>0.6954298634</v>
      </c>
      <c r="U42">
        <v>0.2448273673</v>
      </c>
      <c r="V42">
        <v>0.6616052061</v>
      </c>
      <c r="W42">
        <v>0.0089967407</v>
      </c>
      <c r="X42">
        <v>-0.0386</v>
      </c>
      <c r="Y42">
        <v>-0.1038</v>
      </c>
      <c r="Z42">
        <v>0.0265</v>
      </c>
      <c r="AA42">
        <v>0.962096672</v>
      </c>
      <c r="AB42">
        <v>0.9014422561</v>
      </c>
      <c r="AC42">
        <v>1.026832279</v>
      </c>
      <c r="AD42">
        <v>0.0378798688</v>
      </c>
      <c r="AE42">
        <v>0.0839</v>
      </c>
      <c r="AF42">
        <v>0.0047</v>
      </c>
      <c r="AG42">
        <v>0.1631</v>
      </c>
      <c r="AH42" t="s">
        <v>221</v>
      </c>
      <c r="AI42" t="s">
        <v>221</v>
      </c>
      <c r="AJ42" t="s">
        <v>131</v>
      </c>
      <c r="AK42" t="s">
        <v>221</v>
      </c>
      <c r="AL42" t="s">
        <v>221</v>
      </c>
    </row>
    <row r="43" spans="1:38" ht="12.75">
      <c r="A43" t="s">
        <v>17</v>
      </c>
      <c r="B43">
        <v>10623</v>
      </c>
      <c r="C43">
        <v>18859</v>
      </c>
      <c r="D43">
        <v>0.5681096644</v>
      </c>
      <c r="E43">
        <v>0.5406306549</v>
      </c>
      <c r="F43">
        <v>0.5969853686</v>
      </c>
      <c r="G43" s="4">
        <v>7.367317E-09</v>
      </c>
      <c r="H43">
        <v>0.563285434</v>
      </c>
      <c r="I43">
        <v>0.0036116343</v>
      </c>
      <c r="J43">
        <v>-0.1463</v>
      </c>
      <c r="K43">
        <v>-0.1958</v>
      </c>
      <c r="L43">
        <v>-0.0967</v>
      </c>
      <c r="M43">
        <v>0.8639274188</v>
      </c>
      <c r="N43">
        <v>0.8221399414</v>
      </c>
      <c r="O43">
        <v>0.9078388573</v>
      </c>
      <c r="P43">
        <v>10127</v>
      </c>
      <c r="Q43">
        <v>17577</v>
      </c>
      <c r="R43">
        <v>0.5716172683</v>
      </c>
      <c r="S43">
        <v>0.5438656439</v>
      </c>
      <c r="T43">
        <v>0.6007849643</v>
      </c>
      <c r="U43" s="4">
        <v>2.413103E-11</v>
      </c>
      <c r="V43">
        <v>0.5761506514</v>
      </c>
      <c r="W43">
        <v>0.0037273606</v>
      </c>
      <c r="X43">
        <v>-0.1696</v>
      </c>
      <c r="Y43">
        <v>-0.2193</v>
      </c>
      <c r="Z43">
        <v>-0.1198</v>
      </c>
      <c r="AA43">
        <v>0.8440176259</v>
      </c>
      <c r="AB43">
        <v>0.8030411519</v>
      </c>
      <c r="AC43">
        <v>0.8870849909</v>
      </c>
      <c r="AD43">
        <v>0.8241567487</v>
      </c>
      <c r="AE43">
        <v>-0.0062</v>
      </c>
      <c r="AF43">
        <v>-0.0604</v>
      </c>
      <c r="AG43">
        <v>0.0481</v>
      </c>
      <c r="AH43">
        <v>1</v>
      </c>
      <c r="AI43">
        <v>2</v>
      </c>
      <c r="AJ43" t="s">
        <v>221</v>
      </c>
      <c r="AK43" t="s">
        <v>221</v>
      </c>
      <c r="AL43" t="s">
        <v>221</v>
      </c>
    </row>
    <row r="44" spans="1:38" ht="12.75">
      <c r="A44" t="s">
        <v>18</v>
      </c>
      <c r="B44">
        <v>2464</v>
      </c>
      <c r="C44">
        <v>4245</v>
      </c>
      <c r="D44">
        <v>0.6044715585</v>
      </c>
      <c r="E44">
        <v>0.5687497706</v>
      </c>
      <c r="F44">
        <v>0.6424369449</v>
      </c>
      <c r="G44">
        <v>0.006727131</v>
      </c>
      <c r="H44">
        <v>0.5804475854</v>
      </c>
      <c r="I44">
        <v>0.0075741826</v>
      </c>
      <c r="J44">
        <v>-0.0842</v>
      </c>
      <c r="K44">
        <v>-0.1451</v>
      </c>
      <c r="L44">
        <v>-0.0233</v>
      </c>
      <c r="M44">
        <v>0.9192231465</v>
      </c>
      <c r="N44">
        <v>0.8649008317</v>
      </c>
      <c r="O44">
        <v>0.9769573135</v>
      </c>
      <c r="P44">
        <v>2380</v>
      </c>
      <c r="Q44">
        <v>3690</v>
      </c>
      <c r="R44">
        <v>0.6561737729</v>
      </c>
      <c r="S44">
        <v>0.6171424906</v>
      </c>
      <c r="T44">
        <v>0.6976735952</v>
      </c>
      <c r="U44">
        <v>0.3121308626</v>
      </c>
      <c r="V44">
        <v>0.6449864499</v>
      </c>
      <c r="W44">
        <v>0.0078774304</v>
      </c>
      <c r="X44">
        <v>-0.0316</v>
      </c>
      <c r="Y44">
        <v>-0.093</v>
      </c>
      <c r="Z44">
        <v>0.0297</v>
      </c>
      <c r="AA44">
        <v>0.968868963</v>
      </c>
      <c r="AB44">
        <v>0.9112375862</v>
      </c>
      <c r="AC44">
        <v>1.030145246</v>
      </c>
      <c r="AD44">
        <v>0.0298239649</v>
      </c>
      <c r="AE44">
        <v>-0.0821</v>
      </c>
      <c r="AF44">
        <v>-0.1561</v>
      </c>
      <c r="AG44">
        <v>-0.008</v>
      </c>
      <c r="AH44" t="s">
        <v>221</v>
      </c>
      <c r="AI44" t="s">
        <v>221</v>
      </c>
      <c r="AJ44" t="s">
        <v>131</v>
      </c>
      <c r="AK44" t="s">
        <v>221</v>
      </c>
      <c r="AL44" t="s">
        <v>221</v>
      </c>
    </row>
    <row r="45" spans="1:38" ht="12.75">
      <c r="A45" t="s">
        <v>67</v>
      </c>
      <c r="B45">
        <v>5930</v>
      </c>
      <c r="C45">
        <v>9990</v>
      </c>
      <c r="D45">
        <v>0.5762957299</v>
      </c>
      <c r="E45">
        <v>0.5468651922</v>
      </c>
      <c r="F45">
        <v>0.6073101252</v>
      </c>
      <c r="G45" s="4">
        <v>8.0535455E-07</v>
      </c>
      <c r="H45">
        <v>0.5935935936</v>
      </c>
      <c r="I45">
        <v>0.004914079</v>
      </c>
      <c r="J45">
        <v>-0.132</v>
      </c>
      <c r="K45">
        <v>-0.1844</v>
      </c>
      <c r="L45">
        <v>-0.0795</v>
      </c>
      <c r="M45">
        <v>0.8763760126</v>
      </c>
      <c r="N45">
        <v>0.8316208358</v>
      </c>
      <c r="O45">
        <v>0.92353977</v>
      </c>
      <c r="P45">
        <v>5680</v>
      </c>
      <c r="Q45">
        <v>9211</v>
      </c>
      <c r="R45">
        <v>0.5898826327</v>
      </c>
      <c r="S45">
        <v>0.5595344559</v>
      </c>
      <c r="T45">
        <v>0.6218768419</v>
      </c>
      <c r="U45" s="4">
        <v>2.9660842E-07</v>
      </c>
      <c r="V45">
        <v>0.6166540007</v>
      </c>
      <c r="W45">
        <v>0.0050659728</v>
      </c>
      <c r="X45">
        <v>-0.1381</v>
      </c>
      <c r="Y45">
        <v>-0.1909</v>
      </c>
      <c r="Z45">
        <v>-0.0853</v>
      </c>
      <c r="AA45">
        <v>0.8709872267</v>
      </c>
      <c r="AB45">
        <v>0.8261768307</v>
      </c>
      <c r="AC45">
        <v>0.9182280607</v>
      </c>
      <c r="AD45">
        <v>0.4433863631</v>
      </c>
      <c r="AE45">
        <v>-0.0233</v>
      </c>
      <c r="AF45">
        <v>-0.0829</v>
      </c>
      <c r="AG45">
        <v>0.0363</v>
      </c>
      <c r="AH45">
        <v>1</v>
      </c>
      <c r="AI45">
        <v>2</v>
      </c>
      <c r="AJ45" t="s">
        <v>221</v>
      </c>
      <c r="AK45" t="s">
        <v>221</v>
      </c>
      <c r="AL45" t="s">
        <v>221</v>
      </c>
    </row>
    <row r="46" spans="1:38" ht="12.75">
      <c r="A46" t="s">
        <v>68</v>
      </c>
      <c r="B46">
        <v>4689</v>
      </c>
      <c r="C46">
        <v>7454</v>
      </c>
      <c r="D46">
        <v>0.6093937676</v>
      </c>
      <c r="E46">
        <v>0.5773367794</v>
      </c>
      <c r="F46">
        <v>0.6432307403</v>
      </c>
      <c r="G46">
        <v>0.005767698</v>
      </c>
      <c r="H46">
        <v>0.6290582238</v>
      </c>
      <c r="I46">
        <v>0.0055950452</v>
      </c>
      <c r="J46">
        <v>-0.0761</v>
      </c>
      <c r="K46">
        <v>-0.1302</v>
      </c>
      <c r="L46">
        <v>-0.0221</v>
      </c>
      <c r="M46">
        <v>0.9267083763</v>
      </c>
      <c r="N46">
        <v>0.877959142</v>
      </c>
      <c r="O46">
        <v>0.9781644424</v>
      </c>
      <c r="P46">
        <v>4830</v>
      </c>
      <c r="Q46">
        <v>7103</v>
      </c>
      <c r="R46">
        <v>0.6517096331</v>
      </c>
      <c r="S46">
        <v>0.6175208182</v>
      </c>
      <c r="T46">
        <v>0.6877912993</v>
      </c>
      <c r="U46">
        <v>0.1619330995</v>
      </c>
      <c r="V46">
        <v>0.6799943686</v>
      </c>
      <c r="W46">
        <v>0.00553491</v>
      </c>
      <c r="X46">
        <v>-0.0385</v>
      </c>
      <c r="Y46">
        <v>-0.0923</v>
      </c>
      <c r="Z46">
        <v>0.0154</v>
      </c>
      <c r="AA46">
        <v>0.9622774675</v>
      </c>
      <c r="AB46">
        <v>0.9117962032</v>
      </c>
      <c r="AC46">
        <v>1.0155536087</v>
      </c>
      <c r="AD46">
        <v>0.0336563376</v>
      </c>
      <c r="AE46">
        <v>-0.0671</v>
      </c>
      <c r="AF46">
        <v>-0.1291</v>
      </c>
      <c r="AG46">
        <v>-0.0052</v>
      </c>
      <c r="AH46" t="s">
        <v>221</v>
      </c>
      <c r="AI46" t="s">
        <v>221</v>
      </c>
      <c r="AJ46" t="s">
        <v>131</v>
      </c>
      <c r="AK46" t="s">
        <v>221</v>
      </c>
      <c r="AL46" t="s">
        <v>221</v>
      </c>
    </row>
    <row r="47" spans="1:38" ht="12.75">
      <c r="A47" t="s">
        <v>64</v>
      </c>
      <c r="B47">
        <v>5663</v>
      </c>
      <c r="C47">
        <v>10197</v>
      </c>
      <c r="D47">
        <v>0.5391667673</v>
      </c>
      <c r="E47">
        <v>0.5114884129</v>
      </c>
      <c r="F47">
        <v>0.5683428903</v>
      </c>
      <c r="G47" s="4">
        <v>1.530351E-13</v>
      </c>
      <c r="H47">
        <v>0.5553594194</v>
      </c>
      <c r="I47">
        <v>0.0049210232</v>
      </c>
      <c r="J47">
        <v>-0.1986</v>
      </c>
      <c r="K47">
        <v>-0.2513</v>
      </c>
      <c r="L47">
        <v>-0.1459</v>
      </c>
      <c r="M47">
        <v>0.8199137996</v>
      </c>
      <c r="N47">
        <v>0.7778231775</v>
      </c>
      <c r="O47">
        <v>0.8642820866</v>
      </c>
      <c r="P47">
        <v>5353</v>
      </c>
      <c r="Q47">
        <v>9244</v>
      </c>
      <c r="R47">
        <v>0.5590165554</v>
      </c>
      <c r="S47">
        <v>0.530133378</v>
      </c>
      <c r="T47">
        <v>0.5894733705</v>
      </c>
      <c r="U47" s="4">
        <v>1.352974E-12</v>
      </c>
      <c r="V47">
        <v>0.5790783211</v>
      </c>
      <c r="W47">
        <v>0.0051349868</v>
      </c>
      <c r="X47">
        <v>-0.1919</v>
      </c>
      <c r="Y47">
        <v>-0.2449</v>
      </c>
      <c r="Z47">
        <v>-0.1388</v>
      </c>
      <c r="AA47">
        <v>0.8254121281</v>
      </c>
      <c r="AB47">
        <v>0.7827648673</v>
      </c>
      <c r="AC47">
        <v>0.8703829333</v>
      </c>
      <c r="AD47">
        <v>0.2379043317</v>
      </c>
      <c r="AE47">
        <v>-0.0362</v>
      </c>
      <c r="AF47">
        <v>-0.0962</v>
      </c>
      <c r="AG47">
        <v>0.0239</v>
      </c>
      <c r="AH47">
        <v>1</v>
      </c>
      <c r="AI47">
        <v>2</v>
      </c>
      <c r="AJ47" t="s">
        <v>221</v>
      </c>
      <c r="AK47" t="s">
        <v>221</v>
      </c>
      <c r="AL47" t="s">
        <v>221</v>
      </c>
    </row>
    <row r="48" spans="1:38" ht="12.75">
      <c r="A48" t="s">
        <v>69</v>
      </c>
      <c r="B48">
        <v>6662</v>
      </c>
      <c r="C48">
        <v>11231</v>
      </c>
      <c r="D48">
        <v>0.5814247098</v>
      </c>
      <c r="E48">
        <v>0.5521529659</v>
      </c>
      <c r="F48">
        <v>0.6122482609</v>
      </c>
      <c r="G48" s="4">
        <v>3.0019779E-06</v>
      </c>
      <c r="H48">
        <v>0.5931795922</v>
      </c>
      <c r="I48">
        <v>0.004635379</v>
      </c>
      <c r="J48">
        <v>-0.1231</v>
      </c>
      <c r="K48">
        <v>-0.1748</v>
      </c>
      <c r="L48">
        <v>-0.0714</v>
      </c>
      <c r="M48">
        <v>0.8841756798</v>
      </c>
      <c r="N48">
        <v>0.8396619816</v>
      </c>
      <c r="O48">
        <v>0.9310492196</v>
      </c>
      <c r="P48">
        <v>6260</v>
      </c>
      <c r="Q48">
        <v>10378</v>
      </c>
      <c r="R48">
        <v>0.5833145202</v>
      </c>
      <c r="S48">
        <v>0.5537533824</v>
      </c>
      <c r="T48">
        <v>0.6144537266</v>
      </c>
      <c r="U48" s="4">
        <v>1.8280467E-08</v>
      </c>
      <c r="V48">
        <v>0.603199075</v>
      </c>
      <c r="W48">
        <v>0.0048024167</v>
      </c>
      <c r="X48">
        <v>-0.1493</v>
      </c>
      <c r="Y48">
        <v>-0.2013</v>
      </c>
      <c r="Z48">
        <v>-0.0973</v>
      </c>
      <c r="AA48">
        <v>0.8612891244</v>
      </c>
      <c r="AB48">
        <v>0.8176408256</v>
      </c>
      <c r="AC48">
        <v>0.9072675098</v>
      </c>
      <c r="AD48">
        <v>0.9129696174</v>
      </c>
      <c r="AE48">
        <v>-0.0032</v>
      </c>
      <c r="AF48">
        <v>-0.0614</v>
      </c>
      <c r="AG48">
        <v>0.0549</v>
      </c>
      <c r="AH48">
        <v>1</v>
      </c>
      <c r="AI48">
        <v>2</v>
      </c>
      <c r="AJ48" t="s">
        <v>221</v>
      </c>
      <c r="AK48" t="s">
        <v>221</v>
      </c>
      <c r="AL48" t="s">
        <v>221</v>
      </c>
    </row>
    <row r="49" spans="1:38" ht="12.75">
      <c r="A49" t="s">
        <v>66</v>
      </c>
      <c r="B49">
        <v>5629</v>
      </c>
      <c r="C49">
        <v>7912</v>
      </c>
      <c r="D49">
        <v>0.696169739</v>
      </c>
      <c r="E49">
        <v>0.6604085354</v>
      </c>
      <c r="F49">
        <v>0.7338674161</v>
      </c>
      <c r="G49">
        <v>0.0340948143</v>
      </c>
      <c r="H49">
        <v>0.7114509606</v>
      </c>
      <c r="I49">
        <v>0.005093768</v>
      </c>
      <c r="J49">
        <v>0.057</v>
      </c>
      <c r="K49">
        <v>0.0043</v>
      </c>
      <c r="L49">
        <v>0.1097</v>
      </c>
      <c r="M49">
        <v>1.0586690622</v>
      </c>
      <c r="N49">
        <v>1.0042868078</v>
      </c>
      <c r="O49">
        <v>1.1159961223</v>
      </c>
      <c r="P49">
        <v>6240</v>
      </c>
      <c r="Q49">
        <v>7818</v>
      </c>
      <c r="R49">
        <v>0.7742901107</v>
      </c>
      <c r="S49">
        <v>0.735010368</v>
      </c>
      <c r="T49">
        <v>0.8156690051</v>
      </c>
      <c r="U49" s="4">
        <v>4.6380914E-07</v>
      </c>
      <c r="V49">
        <v>0.7981580967</v>
      </c>
      <c r="W49">
        <v>0.0045394402</v>
      </c>
      <c r="X49">
        <v>0.1339</v>
      </c>
      <c r="Y49">
        <v>0.0818</v>
      </c>
      <c r="Z49">
        <v>0.186</v>
      </c>
      <c r="AA49">
        <v>1.1432728458</v>
      </c>
      <c r="AB49">
        <v>1.0852746063</v>
      </c>
      <c r="AC49">
        <v>1.2043705734</v>
      </c>
      <c r="AD49">
        <v>0.0004297767</v>
      </c>
      <c r="AE49">
        <v>-0.1064</v>
      </c>
      <c r="AF49">
        <v>-0.1656</v>
      </c>
      <c r="AG49">
        <v>-0.0472</v>
      </c>
      <c r="AH49" t="s">
        <v>221</v>
      </c>
      <c r="AI49">
        <v>2</v>
      </c>
      <c r="AJ49" t="s">
        <v>131</v>
      </c>
      <c r="AK49" t="s">
        <v>221</v>
      </c>
      <c r="AL49" t="s">
        <v>221</v>
      </c>
    </row>
    <row r="50" spans="1:38" ht="12.75">
      <c r="A50" t="s">
        <v>65</v>
      </c>
      <c r="B50">
        <v>4479</v>
      </c>
      <c r="C50">
        <v>7524</v>
      </c>
      <c r="D50">
        <v>0.5731801547</v>
      </c>
      <c r="E50">
        <v>0.5427547288</v>
      </c>
      <c r="F50">
        <v>0.6053111512</v>
      </c>
      <c r="G50" s="4">
        <v>7.9444843E-07</v>
      </c>
      <c r="H50">
        <v>0.5952950558</v>
      </c>
      <c r="I50">
        <v>0.0056586261</v>
      </c>
      <c r="J50">
        <v>-0.1374</v>
      </c>
      <c r="K50">
        <v>-0.1919</v>
      </c>
      <c r="L50">
        <v>-0.0828</v>
      </c>
      <c r="M50">
        <v>0.8716381406</v>
      </c>
      <c r="N50">
        <v>0.8253700319</v>
      </c>
      <c r="O50">
        <v>0.9204999196</v>
      </c>
      <c r="P50">
        <v>4278</v>
      </c>
      <c r="Q50">
        <v>7317</v>
      </c>
      <c r="R50">
        <v>0.5548440248</v>
      </c>
      <c r="S50">
        <v>0.5251498428</v>
      </c>
      <c r="T50">
        <v>0.5862172409</v>
      </c>
      <c r="U50" s="4">
        <v>1.211472E-12</v>
      </c>
      <c r="V50">
        <v>0.5846658467</v>
      </c>
      <c r="W50">
        <v>0.0057608446</v>
      </c>
      <c r="X50">
        <v>-0.1994</v>
      </c>
      <c r="Y50">
        <v>-0.2544</v>
      </c>
      <c r="Z50">
        <v>-0.1444</v>
      </c>
      <c r="AA50">
        <v>0.8192512063</v>
      </c>
      <c r="AB50">
        <v>0.7754064619</v>
      </c>
      <c r="AC50">
        <v>0.865575117</v>
      </c>
      <c r="AD50">
        <v>0.3144362174</v>
      </c>
      <c r="AE50">
        <v>0.0325</v>
      </c>
      <c r="AF50">
        <v>-0.0308</v>
      </c>
      <c r="AG50">
        <v>0.0959</v>
      </c>
      <c r="AH50">
        <v>1</v>
      </c>
      <c r="AI50">
        <v>2</v>
      </c>
      <c r="AJ50" t="s">
        <v>221</v>
      </c>
      <c r="AK50" t="s">
        <v>221</v>
      </c>
      <c r="AL50" t="s">
        <v>221</v>
      </c>
    </row>
    <row r="51" spans="1:38" ht="12.75">
      <c r="A51" t="s">
        <v>57</v>
      </c>
      <c r="B51">
        <v>2123</v>
      </c>
      <c r="C51">
        <v>3822</v>
      </c>
      <c r="D51">
        <v>0.5713324188</v>
      </c>
      <c r="E51">
        <v>0.5359291264</v>
      </c>
      <c r="F51">
        <v>0.6090744403</v>
      </c>
      <c r="G51">
        <v>1.64616E-05</v>
      </c>
      <c r="H51">
        <v>0.5554683412</v>
      </c>
      <c r="I51">
        <v>0.0080377716</v>
      </c>
      <c r="J51">
        <v>-0.1406</v>
      </c>
      <c r="K51">
        <v>-0.2046</v>
      </c>
      <c r="L51">
        <v>-0.0766</v>
      </c>
      <c r="M51">
        <v>0.8688282786</v>
      </c>
      <c r="N51">
        <v>0.8149903017</v>
      </c>
      <c r="O51">
        <v>0.9262227735</v>
      </c>
      <c r="P51">
        <v>2126</v>
      </c>
      <c r="Q51">
        <v>3674</v>
      </c>
      <c r="R51">
        <v>0.5866037945</v>
      </c>
      <c r="S51">
        <v>0.5503914864</v>
      </c>
      <c r="T51">
        <v>0.6251986454</v>
      </c>
      <c r="U51" s="4">
        <v>9.8635944E-06</v>
      </c>
      <c r="V51">
        <v>0.5786608601</v>
      </c>
      <c r="W51">
        <v>0.0081462621</v>
      </c>
      <c r="X51">
        <v>-0.1437</v>
      </c>
      <c r="Y51">
        <v>-0.2074</v>
      </c>
      <c r="Z51">
        <v>-0.08</v>
      </c>
      <c r="AA51">
        <v>0.8661458802</v>
      </c>
      <c r="AB51">
        <v>0.8126768407</v>
      </c>
      <c r="AC51">
        <v>0.9231328472</v>
      </c>
      <c r="AD51">
        <v>0.5100724906</v>
      </c>
      <c r="AE51">
        <v>-0.0264</v>
      </c>
      <c r="AF51">
        <v>-0.1049</v>
      </c>
      <c r="AG51">
        <v>0.0521</v>
      </c>
      <c r="AH51">
        <v>1</v>
      </c>
      <c r="AI51">
        <v>2</v>
      </c>
      <c r="AJ51" t="s">
        <v>221</v>
      </c>
      <c r="AK51" t="s">
        <v>221</v>
      </c>
      <c r="AL51" t="s">
        <v>221</v>
      </c>
    </row>
    <row r="52" spans="1:38" ht="12.75">
      <c r="A52" t="s">
        <v>61</v>
      </c>
      <c r="B52">
        <v>1780</v>
      </c>
      <c r="C52">
        <v>3197</v>
      </c>
      <c r="D52">
        <v>0.5678041782</v>
      </c>
      <c r="E52">
        <v>0.5311795886</v>
      </c>
      <c r="F52">
        <v>0.6069540164</v>
      </c>
      <c r="G52">
        <v>1.59359E-05</v>
      </c>
      <c r="H52">
        <v>0.5567719737</v>
      </c>
      <c r="I52">
        <v>0.0087857931</v>
      </c>
      <c r="J52">
        <v>-0.1468</v>
      </c>
      <c r="K52">
        <v>-0.2135</v>
      </c>
      <c r="L52">
        <v>-0.0801</v>
      </c>
      <c r="M52">
        <v>0.8634628642</v>
      </c>
      <c r="N52">
        <v>0.8077676541</v>
      </c>
      <c r="O52">
        <v>0.9229982335</v>
      </c>
      <c r="P52">
        <v>1810</v>
      </c>
      <c r="Q52">
        <v>3226</v>
      </c>
      <c r="R52">
        <v>0.5661668602</v>
      </c>
      <c r="S52">
        <v>0.5298551899</v>
      </c>
      <c r="T52">
        <v>0.6049670167</v>
      </c>
      <c r="U52" s="4">
        <v>1.1732946E-07</v>
      </c>
      <c r="V52">
        <v>0.561066336</v>
      </c>
      <c r="W52">
        <v>0.0087372421</v>
      </c>
      <c r="X52">
        <v>-0.1792</v>
      </c>
      <c r="Y52">
        <v>-0.2454</v>
      </c>
      <c r="Z52">
        <v>-0.1129</v>
      </c>
      <c r="AA52">
        <v>0.8359698625</v>
      </c>
      <c r="AB52">
        <v>0.7823541105</v>
      </c>
      <c r="AC52">
        <v>0.8932599723</v>
      </c>
      <c r="AD52">
        <v>0.9454613492</v>
      </c>
      <c r="AE52">
        <v>0.0029</v>
      </c>
      <c r="AF52">
        <v>-0.0799</v>
      </c>
      <c r="AG52">
        <v>0.0856</v>
      </c>
      <c r="AH52">
        <v>1</v>
      </c>
      <c r="AI52">
        <v>2</v>
      </c>
      <c r="AJ52" t="s">
        <v>221</v>
      </c>
      <c r="AK52" t="s">
        <v>221</v>
      </c>
      <c r="AL52" t="s">
        <v>221</v>
      </c>
    </row>
    <row r="53" spans="1:38" ht="12.75">
      <c r="A53" t="s">
        <v>59</v>
      </c>
      <c r="B53">
        <v>5483</v>
      </c>
      <c r="C53">
        <v>9334</v>
      </c>
      <c r="D53">
        <v>0.5801888323</v>
      </c>
      <c r="E53">
        <v>0.5501490289</v>
      </c>
      <c r="F53">
        <v>0.6118689</v>
      </c>
      <c r="G53" s="4">
        <v>3.8999798E-06</v>
      </c>
      <c r="H53">
        <v>0.587422327</v>
      </c>
      <c r="I53">
        <v>0.0050955866</v>
      </c>
      <c r="J53">
        <v>-0.1252</v>
      </c>
      <c r="K53">
        <v>-0.1784</v>
      </c>
      <c r="L53">
        <v>-0.0721</v>
      </c>
      <c r="M53">
        <v>0.8822962743</v>
      </c>
      <c r="N53">
        <v>0.8366145839</v>
      </c>
      <c r="O53">
        <v>0.9304723233</v>
      </c>
      <c r="P53">
        <v>5659</v>
      </c>
      <c r="Q53">
        <v>9409</v>
      </c>
      <c r="R53">
        <v>0.5885311016</v>
      </c>
      <c r="S53">
        <v>0.5582013205</v>
      </c>
      <c r="T53">
        <v>0.6205088465</v>
      </c>
      <c r="U53" s="4">
        <v>1.9748918E-07</v>
      </c>
      <c r="V53">
        <v>0.6014454246</v>
      </c>
      <c r="W53">
        <v>0.0050474297</v>
      </c>
      <c r="X53">
        <v>-0.1404</v>
      </c>
      <c r="Y53">
        <v>-0.1933</v>
      </c>
      <c r="Z53">
        <v>-0.0875</v>
      </c>
      <c r="AA53">
        <v>0.8689916325</v>
      </c>
      <c r="AB53">
        <v>0.8242083986</v>
      </c>
      <c r="AC53">
        <v>0.9162081563</v>
      </c>
      <c r="AD53">
        <v>0.6427283227</v>
      </c>
      <c r="AE53">
        <v>-0.0143</v>
      </c>
      <c r="AF53">
        <v>-0.0746</v>
      </c>
      <c r="AG53">
        <v>0.046</v>
      </c>
      <c r="AH53">
        <v>1</v>
      </c>
      <c r="AI53">
        <v>2</v>
      </c>
      <c r="AJ53" t="s">
        <v>221</v>
      </c>
      <c r="AK53" t="s">
        <v>221</v>
      </c>
      <c r="AL53" t="s">
        <v>221</v>
      </c>
    </row>
    <row r="54" spans="1:38" ht="12.75">
      <c r="A54" t="s">
        <v>58</v>
      </c>
      <c r="B54">
        <v>2727</v>
      </c>
      <c r="C54">
        <v>4503</v>
      </c>
      <c r="D54">
        <v>0.6034620316</v>
      </c>
      <c r="E54">
        <v>0.5682468948</v>
      </c>
      <c r="F54">
        <v>0.6408595048</v>
      </c>
      <c r="G54">
        <v>0.0051100582</v>
      </c>
      <c r="H54">
        <v>0.6055962692</v>
      </c>
      <c r="I54">
        <v>0.0072830137</v>
      </c>
      <c r="J54">
        <v>-0.0859</v>
      </c>
      <c r="K54">
        <v>-0.146</v>
      </c>
      <c r="L54">
        <v>-0.0258</v>
      </c>
      <c r="M54">
        <v>0.9176879535</v>
      </c>
      <c r="N54">
        <v>0.8641361057</v>
      </c>
      <c r="O54">
        <v>0.9745584919</v>
      </c>
      <c r="P54">
        <v>3253</v>
      </c>
      <c r="Q54">
        <v>5428</v>
      </c>
      <c r="R54">
        <v>0.5920764451</v>
      </c>
      <c r="S54">
        <v>0.5587691049</v>
      </c>
      <c r="T54">
        <v>0.6273691829</v>
      </c>
      <c r="U54" s="4">
        <v>5.3611712E-06</v>
      </c>
      <c r="V54">
        <v>0.5992999263</v>
      </c>
      <c r="W54">
        <v>0.0066513822</v>
      </c>
      <c r="X54">
        <v>-0.1344</v>
      </c>
      <c r="Y54">
        <v>-0.1923</v>
      </c>
      <c r="Z54">
        <v>-0.0765</v>
      </c>
      <c r="AA54">
        <v>0.8742264855</v>
      </c>
      <c r="AB54">
        <v>0.8250467569</v>
      </c>
      <c r="AC54">
        <v>0.9263377398</v>
      </c>
      <c r="AD54">
        <v>0.5967155691</v>
      </c>
      <c r="AE54">
        <v>0.019</v>
      </c>
      <c r="AF54">
        <v>-0.0515</v>
      </c>
      <c r="AG54">
        <v>0.0896</v>
      </c>
      <c r="AH54" t="s">
        <v>221</v>
      </c>
      <c r="AI54">
        <v>2</v>
      </c>
      <c r="AJ54" t="s">
        <v>221</v>
      </c>
      <c r="AK54" t="s">
        <v>221</v>
      </c>
      <c r="AL54" t="s">
        <v>221</v>
      </c>
    </row>
    <row r="55" spans="1:38" ht="12.75">
      <c r="A55" t="s">
        <v>63</v>
      </c>
      <c r="B55">
        <v>2265</v>
      </c>
      <c r="C55">
        <v>3902</v>
      </c>
      <c r="D55">
        <v>0.5907721109</v>
      </c>
      <c r="E55">
        <v>0.5548337755</v>
      </c>
      <c r="F55">
        <v>0.6290382856</v>
      </c>
      <c r="G55">
        <v>0.0008193695</v>
      </c>
      <c r="H55">
        <v>0.580471553</v>
      </c>
      <c r="I55">
        <v>0.0079000083</v>
      </c>
      <c r="J55">
        <v>-0.1072</v>
      </c>
      <c r="K55">
        <v>-0.1699</v>
      </c>
      <c r="L55">
        <v>-0.0444</v>
      </c>
      <c r="M55">
        <v>0.8983903228</v>
      </c>
      <c r="N55">
        <v>0.8437387032</v>
      </c>
      <c r="O55">
        <v>0.9565819004</v>
      </c>
      <c r="P55">
        <v>2767</v>
      </c>
      <c r="Q55">
        <v>4658</v>
      </c>
      <c r="R55">
        <v>0.5976733132</v>
      </c>
      <c r="S55">
        <v>0.5628842511</v>
      </c>
      <c r="T55">
        <v>0.6346125134</v>
      </c>
      <c r="U55">
        <v>4.39786E-05</v>
      </c>
      <c r="V55">
        <v>0.5940317733</v>
      </c>
      <c r="W55">
        <v>0.0071953366</v>
      </c>
      <c r="X55">
        <v>-0.125</v>
      </c>
      <c r="Y55">
        <v>-0.185</v>
      </c>
      <c r="Z55">
        <v>-0.065</v>
      </c>
      <c r="AA55">
        <v>0.8824905035</v>
      </c>
      <c r="AB55">
        <v>0.8311229482</v>
      </c>
      <c r="AC55">
        <v>0.9370328305</v>
      </c>
      <c r="AD55">
        <v>0.7598056442</v>
      </c>
      <c r="AE55">
        <v>-0.0116</v>
      </c>
      <c r="AF55">
        <v>-0.0861</v>
      </c>
      <c r="AG55">
        <v>0.0628</v>
      </c>
      <c r="AH55">
        <v>1</v>
      </c>
      <c r="AI55">
        <v>2</v>
      </c>
      <c r="AJ55" t="s">
        <v>221</v>
      </c>
      <c r="AK55" t="s">
        <v>221</v>
      </c>
      <c r="AL55" t="s">
        <v>221</v>
      </c>
    </row>
    <row r="56" spans="1:38" ht="12.75">
      <c r="A56" t="s">
        <v>62</v>
      </c>
      <c r="B56">
        <v>2779</v>
      </c>
      <c r="C56">
        <v>4774</v>
      </c>
      <c r="D56">
        <v>0.5853016237</v>
      </c>
      <c r="E56">
        <v>0.5514336861</v>
      </c>
      <c r="F56">
        <v>0.6212496612</v>
      </c>
      <c r="G56">
        <v>0.000128536</v>
      </c>
      <c r="H56">
        <v>0.582111437</v>
      </c>
      <c r="I56">
        <v>0.0071382557</v>
      </c>
      <c r="J56">
        <v>-0.1165</v>
      </c>
      <c r="K56">
        <v>-0.1761</v>
      </c>
      <c r="L56">
        <v>-0.0568</v>
      </c>
      <c r="M56">
        <v>0.8900713236</v>
      </c>
      <c r="N56">
        <v>0.838568169</v>
      </c>
      <c r="O56">
        <v>0.9447376974</v>
      </c>
      <c r="P56">
        <v>2870</v>
      </c>
      <c r="Q56">
        <v>4994</v>
      </c>
      <c r="R56">
        <v>0.5804372439</v>
      </c>
      <c r="S56">
        <v>0.5471519725</v>
      </c>
      <c r="T56">
        <v>0.6157473811</v>
      </c>
      <c r="U56" s="4">
        <v>3.0550006E-07</v>
      </c>
      <c r="V56">
        <v>0.5746896276</v>
      </c>
      <c r="W56">
        <v>0.0069959291</v>
      </c>
      <c r="X56">
        <v>-0.1543</v>
      </c>
      <c r="Y56">
        <v>-0.2133</v>
      </c>
      <c r="Z56">
        <v>-0.0952</v>
      </c>
      <c r="AA56">
        <v>0.8570407014</v>
      </c>
      <c r="AB56">
        <v>0.8078935582</v>
      </c>
      <c r="AC56">
        <v>0.9091776466</v>
      </c>
      <c r="AD56">
        <v>0.8179761683</v>
      </c>
      <c r="AE56">
        <v>0.0083</v>
      </c>
      <c r="AF56">
        <v>-0.0627</v>
      </c>
      <c r="AG56">
        <v>0.0794</v>
      </c>
      <c r="AH56">
        <v>1</v>
      </c>
      <c r="AI56">
        <v>2</v>
      </c>
      <c r="AJ56" t="s">
        <v>221</v>
      </c>
      <c r="AK56" t="s">
        <v>221</v>
      </c>
      <c r="AL56" t="s">
        <v>221</v>
      </c>
    </row>
    <row r="57" spans="1:38" ht="12.75">
      <c r="A57" t="s">
        <v>60</v>
      </c>
      <c r="B57">
        <v>4283</v>
      </c>
      <c r="C57">
        <v>7408</v>
      </c>
      <c r="D57">
        <v>0.5795916523</v>
      </c>
      <c r="E57">
        <v>0.5486921456</v>
      </c>
      <c r="F57">
        <v>0.6122312596</v>
      </c>
      <c r="G57" s="4">
        <v>6.2776447E-06</v>
      </c>
      <c r="H57">
        <v>0.5781587473</v>
      </c>
      <c r="I57">
        <v>0.0057378288</v>
      </c>
      <c r="J57">
        <v>-0.1263</v>
      </c>
      <c r="K57">
        <v>-0.181</v>
      </c>
      <c r="L57">
        <v>-0.0715</v>
      </c>
      <c r="M57">
        <v>0.8813881394</v>
      </c>
      <c r="N57">
        <v>0.8343990935</v>
      </c>
      <c r="O57">
        <v>0.9310233655</v>
      </c>
      <c r="P57">
        <v>4359</v>
      </c>
      <c r="Q57">
        <v>7591</v>
      </c>
      <c r="R57">
        <v>0.5806281372</v>
      </c>
      <c r="S57">
        <v>0.5496891982</v>
      </c>
      <c r="T57">
        <v>0.6133084566</v>
      </c>
      <c r="U57" s="4">
        <v>3.5864235E-08</v>
      </c>
      <c r="V57">
        <v>0.5742326439</v>
      </c>
      <c r="W57">
        <v>0.0056751928</v>
      </c>
      <c r="X57">
        <v>-0.1539</v>
      </c>
      <c r="Y57">
        <v>-0.2087</v>
      </c>
      <c r="Z57">
        <v>-0.0992</v>
      </c>
      <c r="AA57">
        <v>0.8573225637</v>
      </c>
      <c r="AB57">
        <v>0.8116398818</v>
      </c>
      <c r="AC57">
        <v>0.905576469</v>
      </c>
      <c r="AD57">
        <v>0.955916773</v>
      </c>
      <c r="AE57">
        <v>-0.0018</v>
      </c>
      <c r="AF57">
        <v>-0.0651</v>
      </c>
      <c r="AG57">
        <v>0.0616</v>
      </c>
      <c r="AH57">
        <v>1</v>
      </c>
      <c r="AI57">
        <v>2</v>
      </c>
      <c r="AJ57" t="s">
        <v>221</v>
      </c>
      <c r="AK57" t="s">
        <v>221</v>
      </c>
      <c r="AL57" t="s">
        <v>221</v>
      </c>
    </row>
    <row r="58" spans="1:38" ht="12.75">
      <c r="A58" t="s">
        <v>38</v>
      </c>
      <c r="B58">
        <v>7957</v>
      </c>
      <c r="C58">
        <v>13477</v>
      </c>
      <c r="D58">
        <v>0.5905697128</v>
      </c>
      <c r="E58">
        <v>0.5611222467</v>
      </c>
      <c r="F58">
        <v>0.6215625698</v>
      </c>
      <c r="G58">
        <v>3.80497E-05</v>
      </c>
      <c r="H58">
        <v>0.5904132967</v>
      </c>
      <c r="I58">
        <v>0.0042359846</v>
      </c>
      <c r="J58">
        <v>-0.1075</v>
      </c>
      <c r="K58">
        <v>-0.1586</v>
      </c>
      <c r="L58">
        <v>-0.0563</v>
      </c>
      <c r="M58">
        <v>0.898082535</v>
      </c>
      <c r="N58">
        <v>0.8533016151</v>
      </c>
      <c r="O58">
        <v>0.9452135392</v>
      </c>
      <c r="P58">
        <v>9413</v>
      </c>
      <c r="Q58">
        <v>13917</v>
      </c>
      <c r="R58">
        <v>0.6636736497</v>
      </c>
      <c r="S58">
        <v>0.6311200664</v>
      </c>
      <c r="T58">
        <v>0.697906368</v>
      </c>
      <c r="U58">
        <v>0.4297799928</v>
      </c>
      <c r="V58">
        <v>0.6763670331</v>
      </c>
      <c r="W58">
        <v>0.0039659276</v>
      </c>
      <c r="X58">
        <v>-0.0203</v>
      </c>
      <c r="Y58">
        <v>-0.0706</v>
      </c>
      <c r="Z58">
        <v>0.03</v>
      </c>
      <c r="AA58">
        <v>0.9799428556</v>
      </c>
      <c r="AB58">
        <v>0.9318760815</v>
      </c>
      <c r="AC58">
        <v>1.0304889451</v>
      </c>
      <c r="AD58">
        <v>4.69923E-05</v>
      </c>
      <c r="AE58">
        <v>-0.1167</v>
      </c>
      <c r="AF58">
        <v>-0.1729</v>
      </c>
      <c r="AG58">
        <v>-0.0605</v>
      </c>
      <c r="AH58">
        <v>1</v>
      </c>
      <c r="AI58" t="s">
        <v>221</v>
      </c>
      <c r="AJ58" t="s">
        <v>131</v>
      </c>
      <c r="AK58" t="s">
        <v>221</v>
      </c>
      <c r="AL58" t="s">
        <v>221</v>
      </c>
    </row>
    <row r="59" spans="1:38" ht="12.75">
      <c r="A59" t="s">
        <v>35</v>
      </c>
      <c r="B59">
        <v>7596</v>
      </c>
      <c r="C59">
        <v>13321</v>
      </c>
      <c r="D59">
        <v>0.5579392017</v>
      </c>
      <c r="E59">
        <v>0.5300858548</v>
      </c>
      <c r="F59">
        <v>0.5872561019</v>
      </c>
      <c r="G59" s="4">
        <v>3.18845E-10</v>
      </c>
      <c r="H59">
        <v>0.5702274604</v>
      </c>
      <c r="I59">
        <v>0.004289187</v>
      </c>
      <c r="J59">
        <v>-0.1643</v>
      </c>
      <c r="K59">
        <v>-0.2155</v>
      </c>
      <c r="L59">
        <v>-0.1131</v>
      </c>
      <c r="M59">
        <v>0.8484611415</v>
      </c>
      <c r="N59">
        <v>0.8061044072</v>
      </c>
      <c r="O59">
        <v>0.8930435092</v>
      </c>
      <c r="P59">
        <v>7876</v>
      </c>
      <c r="Q59">
        <v>12792</v>
      </c>
      <c r="R59">
        <v>0.5874511044</v>
      </c>
      <c r="S59">
        <v>0.5582373615</v>
      </c>
      <c r="T59">
        <v>0.6181936644</v>
      </c>
      <c r="U59" s="4">
        <v>4.599124E-08</v>
      </c>
      <c r="V59">
        <v>0.6156973108</v>
      </c>
      <c r="W59">
        <v>0.0043008185</v>
      </c>
      <c r="X59">
        <v>-0.1423</v>
      </c>
      <c r="Y59">
        <v>-0.1933</v>
      </c>
      <c r="Z59">
        <v>-0.0912</v>
      </c>
      <c r="AA59">
        <v>0.86739697</v>
      </c>
      <c r="AB59">
        <v>0.8242616146</v>
      </c>
      <c r="AC59">
        <v>0.9127896898</v>
      </c>
      <c r="AD59">
        <v>0.0757993137</v>
      </c>
      <c r="AE59">
        <v>-0.0515</v>
      </c>
      <c r="AF59">
        <v>-0.1084</v>
      </c>
      <c r="AG59">
        <v>0.0054</v>
      </c>
      <c r="AH59">
        <v>1</v>
      </c>
      <c r="AI59">
        <v>2</v>
      </c>
      <c r="AJ59" t="s">
        <v>221</v>
      </c>
      <c r="AK59" t="s">
        <v>221</v>
      </c>
      <c r="AL59" t="s">
        <v>221</v>
      </c>
    </row>
    <row r="60" spans="1:38" ht="12.75">
      <c r="A60" t="s">
        <v>37</v>
      </c>
      <c r="B60">
        <v>14921</v>
      </c>
      <c r="C60">
        <v>20191</v>
      </c>
      <c r="D60">
        <v>0.7347174468</v>
      </c>
      <c r="E60">
        <v>0.6997964282</v>
      </c>
      <c r="F60">
        <v>0.7713810829</v>
      </c>
      <c r="G60" s="4">
        <v>8.0531999E-06</v>
      </c>
      <c r="H60">
        <v>0.7389926205</v>
      </c>
      <c r="I60">
        <v>0.003090776</v>
      </c>
      <c r="J60">
        <v>0.1109</v>
      </c>
      <c r="K60">
        <v>0.0622</v>
      </c>
      <c r="L60">
        <v>0.1596</v>
      </c>
      <c r="M60">
        <v>1.1172887684</v>
      </c>
      <c r="N60">
        <v>1.0641841879</v>
      </c>
      <c r="O60">
        <v>1.1730433568</v>
      </c>
      <c r="P60">
        <v>16363</v>
      </c>
      <c r="Q60">
        <v>20582</v>
      </c>
      <c r="R60">
        <v>0.787735197</v>
      </c>
      <c r="S60">
        <v>0.7505053827</v>
      </c>
      <c r="T60">
        <v>0.8268118455</v>
      </c>
      <c r="U60" s="4">
        <v>9.516286E-10</v>
      </c>
      <c r="V60">
        <v>0.7950150617</v>
      </c>
      <c r="W60">
        <v>0.0028138754</v>
      </c>
      <c r="X60">
        <v>0.1511</v>
      </c>
      <c r="Y60">
        <v>0.1027</v>
      </c>
      <c r="Z60">
        <v>0.1995</v>
      </c>
      <c r="AA60">
        <v>1.1631250973</v>
      </c>
      <c r="AB60">
        <v>1.1081536658</v>
      </c>
      <c r="AC60">
        <v>1.2208234594</v>
      </c>
      <c r="AD60">
        <v>0.0089388425</v>
      </c>
      <c r="AE60">
        <v>-0.0697</v>
      </c>
      <c r="AF60">
        <v>-0.1219</v>
      </c>
      <c r="AG60">
        <v>-0.0174</v>
      </c>
      <c r="AH60">
        <v>1</v>
      </c>
      <c r="AI60">
        <v>2</v>
      </c>
      <c r="AJ60" t="s">
        <v>131</v>
      </c>
      <c r="AK60" t="s">
        <v>221</v>
      </c>
      <c r="AL60" t="s">
        <v>221</v>
      </c>
    </row>
    <row r="61" spans="1:38" ht="12.75">
      <c r="A61" t="s">
        <v>36</v>
      </c>
      <c r="B61">
        <v>4163</v>
      </c>
      <c r="C61">
        <v>6911</v>
      </c>
      <c r="D61">
        <v>0.6061090797</v>
      </c>
      <c r="E61">
        <v>0.5734818954</v>
      </c>
      <c r="F61">
        <v>0.6405925269</v>
      </c>
      <c r="G61">
        <v>0.0038826105</v>
      </c>
      <c r="H61">
        <v>0.6023730285</v>
      </c>
      <c r="I61">
        <v>0.005887084</v>
      </c>
      <c r="J61">
        <v>-0.0815</v>
      </c>
      <c r="K61">
        <v>-0.1369</v>
      </c>
      <c r="L61">
        <v>-0.0262</v>
      </c>
      <c r="M61">
        <v>0.9217133338</v>
      </c>
      <c r="N61">
        <v>0.8720969993</v>
      </c>
      <c r="O61">
        <v>0.9741524971</v>
      </c>
      <c r="P61">
        <v>3142</v>
      </c>
      <c r="Q61">
        <v>6568</v>
      </c>
      <c r="R61">
        <v>0.4737896095</v>
      </c>
      <c r="S61">
        <v>0.447066903</v>
      </c>
      <c r="T61">
        <v>0.502109623</v>
      </c>
      <c r="U61" s="4">
        <v>1.672656E-33</v>
      </c>
      <c r="V61">
        <v>0.4783800244</v>
      </c>
      <c r="W61">
        <v>0.0061637789</v>
      </c>
      <c r="X61">
        <v>-0.3573</v>
      </c>
      <c r="Y61">
        <v>-0.4153</v>
      </c>
      <c r="Z61">
        <v>-0.2992</v>
      </c>
      <c r="AA61">
        <v>0.6995708555</v>
      </c>
      <c r="AB61">
        <v>0.6601136232</v>
      </c>
      <c r="AC61">
        <v>0.7413865806</v>
      </c>
      <c r="AD61" s="4">
        <v>4.428799E-13</v>
      </c>
      <c r="AE61">
        <v>0.2463</v>
      </c>
      <c r="AF61">
        <v>0.1796</v>
      </c>
      <c r="AG61">
        <v>0.313</v>
      </c>
      <c r="AH61">
        <v>1</v>
      </c>
      <c r="AI61">
        <v>2</v>
      </c>
      <c r="AJ61" t="s">
        <v>131</v>
      </c>
      <c r="AK61" t="s">
        <v>221</v>
      </c>
      <c r="AL61" t="s">
        <v>221</v>
      </c>
    </row>
    <row r="62" spans="1:38" ht="12.75">
      <c r="A62" t="s">
        <v>27</v>
      </c>
      <c r="B62">
        <v>1711</v>
      </c>
      <c r="C62">
        <v>2387</v>
      </c>
      <c r="D62">
        <v>0.7035712099</v>
      </c>
      <c r="E62">
        <v>0.6583522465</v>
      </c>
      <c r="F62">
        <v>0.7518960405</v>
      </c>
      <c r="G62">
        <v>0.0461341785</v>
      </c>
      <c r="H62">
        <v>0.7167993297</v>
      </c>
      <c r="I62">
        <v>0.0092218855</v>
      </c>
      <c r="J62">
        <v>0.0676</v>
      </c>
      <c r="K62">
        <v>0.0012</v>
      </c>
      <c r="L62">
        <v>0.134</v>
      </c>
      <c r="M62">
        <v>1.0699245188</v>
      </c>
      <c r="N62">
        <v>1.0011597982</v>
      </c>
      <c r="O62">
        <v>1.1434123482</v>
      </c>
      <c r="P62">
        <v>1611</v>
      </c>
      <c r="Q62">
        <v>2285</v>
      </c>
      <c r="R62">
        <v>0.6753579904</v>
      </c>
      <c r="S62">
        <v>0.6311112869</v>
      </c>
      <c r="T62">
        <v>0.7227067946</v>
      </c>
      <c r="U62">
        <v>0.935251383</v>
      </c>
      <c r="V62">
        <v>0.7050328228</v>
      </c>
      <c r="W62">
        <v>0.0095400008</v>
      </c>
      <c r="X62">
        <v>-0.0028</v>
      </c>
      <c r="Y62">
        <v>-0.0706</v>
      </c>
      <c r="Z62">
        <v>0.065</v>
      </c>
      <c r="AA62">
        <v>0.9971952901</v>
      </c>
      <c r="AB62">
        <v>0.9318631183</v>
      </c>
      <c r="AC62">
        <v>1.0671078479</v>
      </c>
      <c r="AD62">
        <v>0.3381953124</v>
      </c>
      <c r="AE62">
        <v>0.0409</v>
      </c>
      <c r="AF62">
        <v>-0.0428</v>
      </c>
      <c r="AG62">
        <v>0.1247</v>
      </c>
      <c r="AH62" t="s">
        <v>221</v>
      </c>
      <c r="AI62" t="s">
        <v>221</v>
      </c>
      <c r="AJ62" t="s">
        <v>221</v>
      </c>
      <c r="AK62" t="s">
        <v>221</v>
      </c>
      <c r="AL62" t="s">
        <v>221</v>
      </c>
    </row>
    <row r="63" spans="1:38" ht="12.75">
      <c r="A63" t="s">
        <v>28</v>
      </c>
      <c r="B63">
        <v>5738</v>
      </c>
      <c r="C63">
        <v>8293</v>
      </c>
      <c r="D63">
        <v>0.6941520267</v>
      </c>
      <c r="E63">
        <v>0.6578412574</v>
      </c>
      <c r="F63">
        <v>0.7324670363</v>
      </c>
      <c r="G63">
        <v>0.0483904541</v>
      </c>
      <c r="H63">
        <v>0.6919088388</v>
      </c>
      <c r="I63">
        <v>0.0050700031</v>
      </c>
      <c r="J63">
        <v>0.0541</v>
      </c>
      <c r="K63">
        <v>0.0004</v>
      </c>
      <c r="L63">
        <v>0.1078</v>
      </c>
      <c r="M63">
        <v>1.0556007163</v>
      </c>
      <c r="N63">
        <v>1.0003827344</v>
      </c>
      <c r="O63">
        <v>1.1138665572</v>
      </c>
      <c r="P63">
        <v>6826</v>
      </c>
      <c r="Q63">
        <v>8371</v>
      </c>
      <c r="R63">
        <v>0.8076634564</v>
      </c>
      <c r="S63">
        <v>0.7661744192</v>
      </c>
      <c r="T63">
        <v>0.8513991624</v>
      </c>
      <c r="U63" s="4">
        <v>5.962294E-11</v>
      </c>
      <c r="V63">
        <v>0.8154342372</v>
      </c>
      <c r="W63">
        <v>0.0042401515</v>
      </c>
      <c r="X63">
        <v>0.1761</v>
      </c>
      <c r="Y63">
        <v>0.1234</v>
      </c>
      <c r="Z63">
        <v>0.2288</v>
      </c>
      <c r="AA63">
        <v>1.1925500345</v>
      </c>
      <c r="AB63">
        <v>1.1312896762</v>
      </c>
      <c r="AC63">
        <v>1.2571276965</v>
      </c>
      <c r="AD63" s="4">
        <v>9.8154471E-07</v>
      </c>
      <c r="AE63">
        <v>-0.1515</v>
      </c>
      <c r="AF63">
        <v>-0.2121</v>
      </c>
      <c r="AG63">
        <v>-0.0908</v>
      </c>
      <c r="AH63" t="s">
        <v>221</v>
      </c>
      <c r="AI63">
        <v>2</v>
      </c>
      <c r="AJ63" t="s">
        <v>131</v>
      </c>
      <c r="AK63" t="s">
        <v>221</v>
      </c>
      <c r="AL63" t="s">
        <v>221</v>
      </c>
    </row>
    <row r="64" spans="1:38" ht="12.75">
      <c r="A64" t="s">
        <v>30</v>
      </c>
      <c r="B64">
        <v>2901</v>
      </c>
      <c r="C64">
        <v>4257</v>
      </c>
      <c r="D64">
        <v>0.6534833484</v>
      </c>
      <c r="E64">
        <v>0.615549675</v>
      </c>
      <c r="F64">
        <v>0.6937547106</v>
      </c>
      <c r="G64">
        <v>0.8373394851</v>
      </c>
      <c r="H64">
        <v>0.681465821</v>
      </c>
      <c r="I64">
        <v>0.0071408224</v>
      </c>
      <c r="J64">
        <v>-0.0063</v>
      </c>
      <c r="K64">
        <v>-0.0661</v>
      </c>
      <c r="L64">
        <v>0.0535</v>
      </c>
      <c r="M64">
        <v>0.9937556386</v>
      </c>
      <c r="N64">
        <v>0.9360696977</v>
      </c>
      <c r="O64">
        <v>1.0549965155</v>
      </c>
      <c r="P64">
        <v>3249</v>
      </c>
      <c r="Q64">
        <v>4473</v>
      </c>
      <c r="R64">
        <v>0.6742036554</v>
      </c>
      <c r="S64">
        <v>0.6355878503</v>
      </c>
      <c r="T64">
        <v>0.7151656042</v>
      </c>
      <c r="U64">
        <v>0.8806249341</v>
      </c>
      <c r="V64">
        <v>0.7263581489</v>
      </c>
      <c r="W64">
        <v>0.0066660293</v>
      </c>
      <c r="X64">
        <v>-0.0045</v>
      </c>
      <c r="Y64">
        <v>-0.0635</v>
      </c>
      <c r="Z64">
        <v>0.0545</v>
      </c>
      <c r="AA64">
        <v>0.9954908646</v>
      </c>
      <c r="AB64">
        <v>0.9384729578</v>
      </c>
      <c r="AC64">
        <v>1.055972954</v>
      </c>
      <c r="AD64">
        <v>0.3899522926</v>
      </c>
      <c r="AE64">
        <v>-0.0312</v>
      </c>
      <c r="AF64">
        <v>-0.1024</v>
      </c>
      <c r="AG64">
        <v>0.0399</v>
      </c>
      <c r="AH64" t="s">
        <v>221</v>
      </c>
      <c r="AI64" t="s">
        <v>221</v>
      </c>
      <c r="AJ64" t="s">
        <v>221</v>
      </c>
      <c r="AK64" t="s">
        <v>221</v>
      </c>
      <c r="AL64" t="s">
        <v>221</v>
      </c>
    </row>
    <row r="65" spans="1:38" ht="12.75">
      <c r="A65" t="s">
        <v>26</v>
      </c>
      <c r="B65">
        <v>4163</v>
      </c>
      <c r="C65">
        <v>5287</v>
      </c>
      <c r="D65">
        <v>0.779544034</v>
      </c>
      <c r="E65">
        <v>0.7375957631</v>
      </c>
      <c r="F65">
        <v>0.8238779712</v>
      </c>
      <c r="G65" s="4">
        <v>1.6568848E-09</v>
      </c>
      <c r="H65">
        <v>0.7874030641</v>
      </c>
      <c r="I65">
        <v>0.0056269414</v>
      </c>
      <c r="J65">
        <v>0.1701</v>
      </c>
      <c r="K65">
        <v>0.1148</v>
      </c>
      <c r="L65">
        <v>0.2254</v>
      </c>
      <c r="M65">
        <v>1.1854568004</v>
      </c>
      <c r="N65">
        <v>1.1216658395</v>
      </c>
      <c r="O65">
        <v>1.252875657</v>
      </c>
      <c r="P65">
        <v>4858</v>
      </c>
      <c r="Q65">
        <v>5461</v>
      </c>
      <c r="R65">
        <v>0.8653146369</v>
      </c>
      <c r="S65">
        <v>0.8197394341</v>
      </c>
      <c r="T65">
        <v>0.9134236926</v>
      </c>
      <c r="U65" s="4">
        <v>6.905416E-19</v>
      </c>
      <c r="V65">
        <v>0.8895806629</v>
      </c>
      <c r="W65">
        <v>0.0042411062</v>
      </c>
      <c r="X65">
        <v>0.245</v>
      </c>
      <c r="Y65">
        <v>0.1909</v>
      </c>
      <c r="Z65">
        <v>0.2991</v>
      </c>
      <c r="AA65">
        <v>1.2776744966</v>
      </c>
      <c r="AB65">
        <v>1.210380738</v>
      </c>
      <c r="AC65">
        <v>1.3487095986</v>
      </c>
      <c r="AD65">
        <v>0.001215427</v>
      </c>
      <c r="AE65">
        <v>-0.1044</v>
      </c>
      <c r="AF65">
        <v>-0.1676</v>
      </c>
      <c r="AG65">
        <v>-0.0411</v>
      </c>
      <c r="AH65">
        <v>1</v>
      </c>
      <c r="AI65">
        <v>2</v>
      </c>
      <c r="AJ65" t="s">
        <v>131</v>
      </c>
      <c r="AK65" t="s">
        <v>221</v>
      </c>
      <c r="AL65" t="s">
        <v>221</v>
      </c>
    </row>
    <row r="66" spans="1:38" ht="12.75">
      <c r="A66" t="s">
        <v>25</v>
      </c>
      <c r="B66">
        <v>3949</v>
      </c>
      <c r="C66">
        <v>6744</v>
      </c>
      <c r="D66">
        <v>0.6013018027</v>
      </c>
      <c r="E66">
        <v>0.568447067</v>
      </c>
      <c r="F66">
        <v>0.6360554551</v>
      </c>
      <c r="G66">
        <v>0.0018001733</v>
      </c>
      <c r="H66">
        <v>0.5855575326</v>
      </c>
      <c r="I66">
        <v>0.0059987136</v>
      </c>
      <c r="J66">
        <v>-0.0895</v>
      </c>
      <c r="K66">
        <v>-0.1457</v>
      </c>
      <c r="L66">
        <v>-0.0333</v>
      </c>
      <c r="M66">
        <v>0.9144028817</v>
      </c>
      <c r="N66">
        <v>0.8644405087</v>
      </c>
      <c r="O66">
        <v>0.9672529477</v>
      </c>
      <c r="P66">
        <v>2855</v>
      </c>
      <c r="Q66">
        <v>6613</v>
      </c>
      <c r="R66">
        <v>0.4358703292</v>
      </c>
      <c r="S66">
        <v>0.4107058178</v>
      </c>
      <c r="T66">
        <v>0.462576705</v>
      </c>
      <c r="U66" s="4">
        <v>8.409145E-48</v>
      </c>
      <c r="V66">
        <v>0.4317253894</v>
      </c>
      <c r="W66">
        <v>0.0060909307</v>
      </c>
      <c r="X66">
        <v>-0.4407</v>
      </c>
      <c r="Y66">
        <v>-0.5002</v>
      </c>
      <c r="Z66">
        <v>-0.3812</v>
      </c>
      <c r="AA66">
        <v>0.6435813977</v>
      </c>
      <c r="AB66">
        <v>0.6064249079</v>
      </c>
      <c r="AC66">
        <v>0.6830145169</v>
      </c>
      <c r="AD66" s="4">
        <v>3.718876E-20</v>
      </c>
      <c r="AE66">
        <v>0.3218</v>
      </c>
      <c r="AF66">
        <v>0.2532</v>
      </c>
      <c r="AG66">
        <v>0.3903</v>
      </c>
      <c r="AH66">
        <v>1</v>
      </c>
      <c r="AI66">
        <v>2</v>
      </c>
      <c r="AJ66" t="s">
        <v>131</v>
      </c>
      <c r="AK66" t="s">
        <v>221</v>
      </c>
      <c r="AL66" t="s">
        <v>221</v>
      </c>
    </row>
    <row r="67" spans="1:38" ht="12.75">
      <c r="A67" t="s">
        <v>29</v>
      </c>
      <c r="B67">
        <v>769</v>
      </c>
      <c r="C67">
        <v>1283</v>
      </c>
      <c r="D67">
        <v>0.6340821967</v>
      </c>
      <c r="E67">
        <v>0.5818182988</v>
      </c>
      <c r="F67">
        <v>0.6910408851</v>
      </c>
      <c r="G67">
        <v>0.4068644837</v>
      </c>
      <c r="H67">
        <v>0.5993764614</v>
      </c>
      <c r="I67">
        <v>0.0136805874</v>
      </c>
      <c r="J67">
        <v>-0.0364</v>
      </c>
      <c r="K67">
        <v>-0.1224</v>
      </c>
      <c r="L67">
        <v>0.0496</v>
      </c>
      <c r="M67">
        <v>0.964252203</v>
      </c>
      <c r="N67">
        <v>0.8847742127</v>
      </c>
      <c r="O67">
        <v>1.0508695864</v>
      </c>
      <c r="P67">
        <v>843</v>
      </c>
      <c r="Q67">
        <v>1391</v>
      </c>
      <c r="R67">
        <v>0.6261502711</v>
      </c>
      <c r="S67">
        <v>0.57611473</v>
      </c>
      <c r="T67">
        <v>0.680531397</v>
      </c>
      <c r="U67">
        <v>0.0648232093</v>
      </c>
      <c r="V67">
        <v>0.606038821</v>
      </c>
      <c r="W67">
        <v>0.0131012692</v>
      </c>
      <c r="X67">
        <v>-0.0785</v>
      </c>
      <c r="Y67">
        <v>-0.1617</v>
      </c>
      <c r="Z67">
        <v>0.0048</v>
      </c>
      <c r="AA67">
        <v>0.9245379638</v>
      </c>
      <c r="AB67">
        <v>0.8506583227</v>
      </c>
      <c r="AC67">
        <v>1.0048340488</v>
      </c>
      <c r="AD67">
        <v>0.8242373267</v>
      </c>
      <c r="AE67">
        <v>0.0126</v>
      </c>
      <c r="AF67">
        <v>-0.0985</v>
      </c>
      <c r="AG67">
        <v>0.1237</v>
      </c>
      <c r="AH67" t="s">
        <v>221</v>
      </c>
      <c r="AI67" t="s">
        <v>221</v>
      </c>
      <c r="AJ67" t="s">
        <v>221</v>
      </c>
      <c r="AK67" t="s">
        <v>221</v>
      </c>
      <c r="AL67" t="s">
        <v>221</v>
      </c>
    </row>
    <row r="68" spans="1:38" ht="12.75">
      <c r="A68" t="s">
        <v>45</v>
      </c>
      <c r="B68">
        <v>2429</v>
      </c>
      <c r="C68">
        <v>4555</v>
      </c>
      <c r="D68">
        <v>0.5161155305</v>
      </c>
      <c r="E68">
        <v>0.4856213122</v>
      </c>
      <c r="F68">
        <v>0.5485246099</v>
      </c>
      <c r="G68" s="4">
        <v>6.37858E-15</v>
      </c>
      <c r="H68">
        <v>0.5332601537</v>
      </c>
      <c r="I68">
        <v>0.0073920146</v>
      </c>
      <c r="J68">
        <v>-0.2423</v>
      </c>
      <c r="K68">
        <v>-0.3032</v>
      </c>
      <c r="L68">
        <v>-0.1813</v>
      </c>
      <c r="M68">
        <v>0.78485966</v>
      </c>
      <c r="N68">
        <v>0.7384869384</v>
      </c>
      <c r="O68">
        <v>0.8341443212</v>
      </c>
      <c r="P68">
        <v>2855</v>
      </c>
      <c r="Q68">
        <v>4328</v>
      </c>
      <c r="R68">
        <v>0.6238834099</v>
      </c>
      <c r="S68">
        <v>0.5881684321</v>
      </c>
      <c r="T68">
        <v>0.6617670856</v>
      </c>
      <c r="U68">
        <v>0.0063478828</v>
      </c>
      <c r="V68">
        <v>0.6596580407</v>
      </c>
      <c r="W68">
        <v>0.0072023389</v>
      </c>
      <c r="X68">
        <v>-0.0821</v>
      </c>
      <c r="Y68">
        <v>-0.141</v>
      </c>
      <c r="Z68">
        <v>-0.0231</v>
      </c>
      <c r="AA68">
        <v>0.9211908451</v>
      </c>
      <c r="AB68">
        <v>0.8684561352</v>
      </c>
      <c r="AC68">
        <v>0.9771277312</v>
      </c>
      <c r="AD68" s="4">
        <v>2.5274267E-07</v>
      </c>
      <c r="AE68">
        <v>-0.1896</v>
      </c>
      <c r="AF68">
        <v>-0.2617</v>
      </c>
      <c r="AG68">
        <v>-0.1175</v>
      </c>
      <c r="AH68">
        <v>1</v>
      </c>
      <c r="AI68" t="s">
        <v>221</v>
      </c>
      <c r="AJ68" t="s">
        <v>131</v>
      </c>
      <c r="AK68" t="s">
        <v>221</v>
      </c>
      <c r="AL68" t="s">
        <v>221</v>
      </c>
    </row>
    <row r="69" spans="1:38" ht="12.75">
      <c r="A69" t="s">
        <v>43</v>
      </c>
      <c r="B69">
        <v>3567</v>
      </c>
      <c r="C69">
        <v>6330</v>
      </c>
      <c r="D69">
        <v>0.5660246042</v>
      </c>
      <c r="E69">
        <v>0.5348686372</v>
      </c>
      <c r="F69">
        <v>0.5989953986</v>
      </c>
      <c r="G69" s="4">
        <v>2.0940234E-07</v>
      </c>
      <c r="H69">
        <v>0.563507109</v>
      </c>
      <c r="I69">
        <v>0.0062335641</v>
      </c>
      <c r="J69">
        <v>-0.1499</v>
      </c>
      <c r="K69">
        <v>-0.2066</v>
      </c>
      <c r="L69">
        <v>-0.0933</v>
      </c>
      <c r="M69">
        <v>0.8607566565</v>
      </c>
      <c r="N69">
        <v>0.8133776101</v>
      </c>
      <c r="O69">
        <v>0.9108955207</v>
      </c>
      <c r="P69">
        <v>2684</v>
      </c>
      <c r="Q69">
        <v>5987</v>
      </c>
      <c r="R69">
        <v>0.4436499656</v>
      </c>
      <c r="S69">
        <v>0.4179435531</v>
      </c>
      <c r="T69">
        <v>0.4709374999</v>
      </c>
      <c r="U69" s="4">
        <v>7.269429E-44</v>
      </c>
      <c r="V69">
        <v>0.4483046601</v>
      </c>
      <c r="W69">
        <v>0.0064273456</v>
      </c>
      <c r="X69">
        <v>-0.423</v>
      </c>
      <c r="Y69">
        <v>-0.4827</v>
      </c>
      <c r="Z69">
        <v>-0.3633</v>
      </c>
      <c r="AA69">
        <v>0.6550683674</v>
      </c>
      <c r="AB69">
        <v>0.6171117372</v>
      </c>
      <c r="AC69">
        <v>0.6953595923</v>
      </c>
      <c r="AD69" s="4">
        <v>4.99119E-12</v>
      </c>
      <c r="AE69">
        <v>0.2436</v>
      </c>
      <c r="AF69">
        <v>0.1745</v>
      </c>
      <c r="AG69">
        <v>0.3127</v>
      </c>
      <c r="AH69">
        <v>1</v>
      </c>
      <c r="AI69">
        <v>2</v>
      </c>
      <c r="AJ69" t="s">
        <v>131</v>
      </c>
      <c r="AK69" t="s">
        <v>221</v>
      </c>
      <c r="AL69" t="s">
        <v>221</v>
      </c>
    </row>
    <row r="70" spans="1:38" ht="12.75">
      <c r="A70" t="s">
        <v>42</v>
      </c>
      <c r="B70">
        <v>6476</v>
      </c>
      <c r="C70">
        <v>11409</v>
      </c>
      <c r="D70">
        <v>0.5428107755</v>
      </c>
      <c r="E70">
        <v>0.515279924</v>
      </c>
      <c r="F70">
        <v>0.5718125708</v>
      </c>
      <c r="G70" s="4">
        <v>5.085262E-13</v>
      </c>
      <c r="H70">
        <v>0.5676220528</v>
      </c>
      <c r="I70">
        <v>0.0046380733</v>
      </c>
      <c r="J70">
        <v>-0.1918</v>
      </c>
      <c r="K70">
        <v>-0.2439</v>
      </c>
      <c r="L70">
        <v>-0.1398</v>
      </c>
      <c r="M70">
        <v>0.8254552625</v>
      </c>
      <c r="N70">
        <v>0.7835889487</v>
      </c>
      <c r="O70">
        <v>0.8695584484</v>
      </c>
      <c r="P70">
        <v>6368</v>
      </c>
      <c r="Q70">
        <v>11186</v>
      </c>
      <c r="R70">
        <v>0.5378323754</v>
      </c>
      <c r="S70">
        <v>0.5105854866</v>
      </c>
      <c r="T70">
        <v>0.5665332675</v>
      </c>
      <c r="U70" s="4">
        <v>3.625907E-18</v>
      </c>
      <c r="V70">
        <v>0.5692830324</v>
      </c>
      <c r="W70">
        <v>0.0046819061</v>
      </c>
      <c r="X70">
        <v>-0.2305</v>
      </c>
      <c r="Y70">
        <v>-0.2825</v>
      </c>
      <c r="Z70">
        <v>-0.1785</v>
      </c>
      <c r="AA70">
        <v>0.7941327699</v>
      </c>
      <c r="AB70">
        <v>0.7539015598</v>
      </c>
      <c r="AC70">
        <v>0.8365108787</v>
      </c>
      <c r="AD70">
        <v>0.7576507712</v>
      </c>
      <c r="AE70">
        <v>0.0092</v>
      </c>
      <c r="AF70">
        <v>-0.0493</v>
      </c>
      <c r="AG70">
        <v>0.0677</v>
      </c>
      <c r="AH70">
        <v>1</v>
      </c>
      <c r="AI70">
        <v>2</v>
      </c>
      <c r="AJ70" t="s">
        <v>221</v>
      </c>
      <c r="AK70" t="s">
        <v>221</v>
      </c>
      <c r="AL70" t="s">
        <v>221</v>
      </c>
    </row>
    <row r="71" spans="1:38" ht="12.75">
      <c r="A71" t="s">
        <v>44</v>
      </c>
      <c r="B71">
        <v>9708</v>
      </c>
      <c r="C71">
        <v>12381</v>
      </c>
      <c r="D71">
        <v>0.7806144148</v>
      </c>
      <c r="E71">
        <v>0.742680372</v>
      </c>
      <c r="F71">
        <v>0.8204860228</v>
      </c>
      <c r="G71" s="4">
        <v>1.503307E-11</v>
      </c>
      <c r="H71">
        <v>0.7841046765</v>
      </c>
      <c r="I71">
        <v>0.0036976924</v>
      </c>
      <c r="J71">
        <v>0.1715</v>
      </c>
      <c r="K71">
        <v>0.1217</v>
      </c>
      <c r="L71">
        <v>0.2213</v>
      </c>
      <c r="M71">
        <v>1.1870845344</v>
      </c>
      <c r="N71">
        <v>1.1293980316</v>
      </c>
      <c r="O71">
        <v>1.2477175029</v>
      </c>
      <c r="P71">
        <v>8977</v>
      </c>
      <c r="Q71">
        <v>11442</v>
      </c>
      <c r="R71">
        <v>0.7754204817</v>
      </c>
      <c r="S71">
        <v>0.7374623511</v>
      </c>
      <c r="T71">
        <v>0.8153323658</v>
      </c>
      <c r="U71" s="4">
        <v>1.252614E-07</v>
      </c>
      <c r="V71">
        <v>0.7845656354</v>
      </c>
      <c r="W71">
        <v>0.0038434493</v>
      </c>
      <c r="X71">
        <v>0.1354</v>
      </c>
      <c r="Y71">
        <v>0.0852</v>
      </c>
      <c r="Z71">
        <v>0.1855</v>
      </c>
      <c r="AA71">
        <v>1.1449418874</v>
      </c>
      <c r="AB71">
        <v>1.0888950654</v>
      </c>
      <c r="AC71">
        <v>1.203873511</v>
      </c>
      <c r="AD71">
        <v>0.8116128347</v>
      </c>
      <c r="AE71">
        <v>0.0067</v>
      </c>
      <c r="AF71">
        <v>-0.0482</v>
      </c>
      <c r="AG71">
        <v>0.0616</v>
      </c>
      <c r="AH71">
        <v>1</v>
      </c>
      <c r="AI71">
        <v>2</v>
      </c>
      <c r="AJ71" t="s">
        <v>221</v>
      </c>
      <c r="AK71" t="s">
        <v>221</v>
      </c>
      <c r="AL71" t="s">
        <v>221</v>
      </c>
    </row>
    <row r="72" spans="1:38" ht="12.75">
      <c r="A72" t="s">
        <v>39</v>
      </c>
      <c r="B72">
        <v>4989</v>
      </c>
      <c r="C72">
        <v>6845</v>
      </c>
      <c r="D72">
        <v>0.7300373665</v>
      </c>
      <c r="E72">
        <v>0.6913479</v>
      </c>
      <c r="F72">
        <v>0.7708919871</v>
      </c>
      <c r="G72">
        <v>0.0001686267</v>
      </c>
      <c r="H72">
        <v>0.7288531775</v>
      </c>
      <c r="I72">
        <v>0.0053732316</v>
      </c>
      <c r="J72">
        <v>0.1045</v>
      </c>
      <c r="K72">
        <v>0.0501</v>
      </c>
      <c r="L72">
        <v>0.159</v>
      </c>
      <c r="M72">
        <v>1.1101717452</v>
      </c>
      <c r="N72">
        <v>1.0513364658</v>
      </c>
      <c r="O72">
        <v>1.1722995863</v>
      </c>
      <c r="P72">
        <v>4520</v>
      </c>
      <c r="Q72">
        <v>6145</v>
      </c>
      <c r="R72">
        <v>0.721723973</v>
      </c>
      <c r="S72">
        <v>0.6829724777</v>
      </c>
      <c r="T72">
        <v>0.7626742076</v>
      </c>
      <c r="U72">
        <v>0.0239213608</v>
      </c>
      <c r="V72">
        <v>0.7355573637</v>
      </c>
      <c r="W72">
        <v>0.0056261728</v>
      </c>
      <c r="X72">
        <v>0.0636</v>
      </c>
      <c r="Y72">
        <v>0.0084</v>
      </c>
      <c r="Z72">
        <v>0.1188</v>
      </c>
      <c r="AA72">
        <v>1.0656566693</v>
      </c>
      <c r="AB72">
        <v>1.00843841</v>
      </c>
      <c r="AC72">
        <v>1.1261214623</v>
      </c>
      <c r="AD72">
        <v>0.7233373043</v>
      </c>
      <c r="AE72">
        <v>0.0115</v>
      </c>
      <c r="AF72">
        <v>-0.052</v>
      </c>
      <c r="AG72">
        <v>0.0749</v>
      </c>
      <c r="AH72">
        <v>1</v>
      </c>
      <c r="AI72" t="s">
        <v>221</v>
      </c>
      <c r="AJ72" t="s">
        <v>221</v>
      </c>
      <c r="AK72" t="s">
        <v>221</v>
      </c>
      <c r="AL72" t="s">
        <v>221</v>
      </c>
    </row>
    <row r="73" spans="1:38" ht="12.75">
      <c r="A73" t="s">
        <v>40</v>
      </c>
      <c r="B73">
        <v>5522</v>
      </c>
      <c r="C73">
        <v>8262</v>
      </c>
      <c r="D73">
        <v>0.688529526</v>
      </c>
      <c r="E73">
        <v>0.6523571172</v>
      </c>
      <c r="F73">
        <v>0.7267076508</v>
      </c>
      <c r="G73">
        <v>0.0949547467</v>
      </c>
      <c r="H73">
        <v>0.6683611716</v>
      </c>
      <c r="I73">
        <v>0.0051795937</v>
      </c>
      <c r="J73">
        <v>0.046</v>
      </c>
      <c r="K73">
        <v>-0.008</v>
      </c>
      <c r="L73">
        <v>0.0999</v>
      </c>
      <c r="M73">
        <v>1.0470505492</v>
      </c>
      <c r="N73">
        <v>0.9920429728</v>
      </c>
      <c r="O73">
        <v>1.1051082288</v>
      </c>
      <c r="P73">
        <v>5190</v>
      </c>
      <c r="Q73">
        <v>8212</v>
      </c>
      <c r="R73">
        <v>0.6478275561</v>
      </c>
      <c r="S73">
        <v>0.6135418753</v>
      </c>
      <c r="T73">
        <v>0.6840291745</v>
      </c>
      <c r="U73">
        <v>0.109298212</v>
      </c>
      <c r="V73">
        <v>0.6320019484</v>
      </c>
      <c r="W73">
        <v>0.0053217871</v>
      </c>
      <c r="X73">
        <v>-0.0444</v>
      </c>
      <c r="Y73">
        <v>-0.0988</v>
      </c>
      <c r="Z73">
        <v>0.0099</v>
      </c>
      <c r="AA73">
        <v>0.9565454129</v>
      </c>
      <c r="AB73">
        <v>0.9059211219</v>
      </c>
      <c r="AC73">
        <v>1.0099986686</v>
      </c>
      <c r="AD73">
        <v>0.0551248771</v>
      </c>
      <c r="AE73">
        <v>0.0609</v>
      </c>
      <c r="AF73">
        <v>-0.0013</v>
      </c>
      <c r="AG73">
        <v>0.1232</v>
      </c>
      <c r="AH73" t="s">
        <v>221</v>
      </c>
      <c r="AI73" t="s">
        <v>221</v>
      </c>
      <c r="AJ73" t="s">
        <v>221</v>
      </c>
      <c r="AK73" t="s">
        <v>221</v>
      </c>
      <c r="AL73" t="s">
        <v>221</v>
      </c>
    </row>
    <row r="74" spans="1:38" ht="12.75">
      <c r="A74" t="s">
        <v>41</v>
      </c>
      <c r="B74">
        <v>1664</v>
      </c>
      <c r="C74">
        <v>2494</v>
      </c>
      <c r="D74">
        <v>0.6981473651</v>
      </c>
      <c r="E74">
        <v>0.6521308514</v>
      </c>
      <c r="F74">
        <v>0.7474109564</v>
      </c>
      <c r="G74">
        <v>0.0853680686</v>
      </c>
      <c r="H74">
        <v>0.6672012831</v>
      </c>
      <c r="I74">
        <v>0.0094356328</v>
      </c>
      <c r="J74">
        <v>0.0598</v>
      </c>
      <c r="K74">
        <v>-0.0083</v>
      </c>
      <c r="L74">
        <v>0.128</v>
      </c>
      <c r="M74">
        <v>1.0616764488</v>
      </c>
      <c r="N74">
        <v>0.9916988893</v>
      </c>
      <c r="O74">
        <v>1.1365918568</v>
      </c>
      <c r="P74">
        <v>1432</v>
      </c>
      <c r="Q74">
        <v>2320</v>
      </c>
      <c r="R74">
        <v>0.6388854369</v>
      </c>
      <c r="S74">
        <v>0.5953569531</v>
      </c>
      <c r="T74">
        <v>0.6855964298</v>
      </c>
      <c r="U74">
        <v>0.1052202231</v>
      </c>
      <c r="V74">
        <v>0.6172413793</v>
      </c>
      <c r="W74">
        <v>0.0100912744</v>
      </c>
      <c r="X74">
        <v>-0.0583</v>
      </c>
      <c r="Y74">
        <v>-0.1289</v>
      </c>
      <c r="Z74">
        <v>0.0122</v>
      </c>
      <c r="AA74">
        <v>0.943341987</v>
      </c>
      <c r="AB74">
        <v>0.8790702975</v>
      </c>
      <c r="AC74">
        <v>1.0123127888</v>
      </c>
      <c r="AD74">
        <v>0.0466057241</v>
      </c>
      <c r="AE74">
        <v>0.0887</v>
      </c>
      <c r="AF74">
        <v>0.0013</v>
      </c>
      <c r="AG74">
        <v>0.1761</v>
      </c>
      <c r="AH74" t="s">
        <v>221</v>
      </c>
      <c r="AI74" t="s">
        <v>221</v>
      </c>
      <c r="AJ74" t="s">
        <v>131</v>
      </c>
      <c r="AK74" t="s">
        <v>221</v>
      </c>
      <c r="AL74" t="s">
        <v>221</v>
      </c>
    </row>
    <row r="75" spans="1:38" ht="12.75">
      <c r="A75" t="s">
        <v>46</v>
      </c>
      <c r="B75">
        <v>4857</v>
      </c>
      <c r="C75">
        <v>10261</v>
      </c>
      <c r="D75">
        <v>0.5021384104</v>
      </c>
      <c r="E75">
        <v>0.4744842758</v>
      </c>
      <c r="F75">
        <v>0.5314042973</v>
      </c>
      <c r="G75" s="4">
        <v>1.042442E-20</v>
      </c>
      <c r="H75">
        <v>0.4733456778</v>
      </c>
      <c r="I75">
        <v>0.0049289815</v>
      </c>
      <c r="J75">
        <v>-0.2697</v>
      </c>
      <c r="K75">
        <v>-0.3264</v>
      </c>
      <c r="L75">
        <v>-0.2131</v>
      </c>
      <c r="M75">
        <v>0.7636045783</v>
      </c>
      <c r="N75">
        <v>0.7215507874</v>
      </c>
      <c r="O75">
        <v>0.8081093698</v>
      </c>
      <c r="P75">
        <v>4019</v>
      </c>
      <c r="Q75">
        <v>9796</v>
      </c>
      <c r="R75">
        <v>0.4332443637</v>
      </c>
      <c r="S75">
        <v>0.408890309</v>
      </c>
      <c r="T75">
        <v>0.4590489785</v>
      </c>
      <c r="U75" s="4">
        <v>9.573514E-52</v>
      </c>
      <c r="V75">
        <v>0.4102694978</v>
      </c>
      <c r="W75">
        <v>0.0049697784</v>
      </c>
      <c r="X75">
        <v>-0.4467</v>
      </c>
      <c r="Y75">
        <v>-0.5046</v>
      </c>
      <c r="Z75">
        <v>-0.3889</v>
      </c>
      <c r="AA75">
        <v>0.639704046</v>
      </c>
      <c r="AB75">
        <v>0.6037442307</v>
      </c>
      <c r="AC75">
        <v>0.6778056761</v>
      </c>
      <c r="AD75">
        <v>1.83696E-05</v>
      </c>
      <c r="AE75">
        <v>0.1476</v>
      </c>
      <c r="AF75">
        <v>0.0801</v>
      </c>
      <c r="AG75">
        <v>0.2151</v>
      </c>
      <c r="AH75">
        <v>1</v>
      </c>
      <c r="AI75">
        <v>2</v>
      </c>
      <c r="AJ75" t="s">
        <v>131</v>
      </c>
      <c r="AK75" t="s">
        <v>221</v>
      </c>
      <c r="AL75" t="s">
        <v>221</v>
      </c>
    </row>
    <row r="76" spans="1:38" ht="12.75">
      <c r="A76" t="s">
        <v>48</v>
      </c>
      <c r="B76">
        <v>959</v>
      </c>
      <c r="C76">
        <v>1247</v>
      </c>
      <c r="D76">
        <v>0.8139250093</v>
      </c>
      <c r="E76">
        <v>0.7503668495</v>
      </c>
      <c r="F76">
        <v>0.882866722</v>
      </c>
      <c r="G76" s="4">
        <v>2.7254586E-07</v>
      </c>
      <c r="H76">
        <v>0.7690457097</v>
      </c>
      <c r="I76">
        <v>0.011934545</v>
      </c>
      <c r="J76">
        <v>0.2133</v>
      </c>
      <c r="K76">
        <v>0.132</v>
      </c>
      <c r="L76">
        <v>0.2946</v>
      </c>
      <c r="M76">
        <v>1.2377401343</v>
      </c>
      <c r="N76">
        <v>1.1410868993</v>
      </c>
      <c r="O76">
        <v>1.3425801673</v>
      </c>
      <c r="P76">
        <v>821</v>
      </c>
      <c r="Q76">
        <v>1017</v>
      </c>
      <c r="R76">
        <v>0.8419333461</v>
      </c>
      <c r="S76">
        <v>0.7734016496</v>
      </c>
      <c r="T76">
        <v>0.9165376872</v>
      </c>
      <c r="U76" s="4">
        <v>5.0496328E-07</v>
      </c>
      <c r="V76">
        <v>0.8072763029</v>
      </c>
      <c r="W76">
        <v>0.0123685328</v>
      </c>
      <c r="X76">
        <v>0.2176</v>
      </c>
      <c r="Y76">
        <v>0.1327</v>
      </c>
      <c r="Z76">
        <v>0.3026</v>
      </c>
      <c r="AA76">
        <v>1.2431510091</v>
      </c>
      <c r="AB76">
        <v>1.1419609945</v>
      </c>
      <c r="AC76">
        <v>1.3533075463</v>
      </c>
      <c r="AD76">
        <v>0.5418868994</v>
      </c>
      <c r="AE76">
        <v>-0.0338</v>
      </c>
      <c r="AF76">
        <v>-0.1425</v>
      </c>
      <c r="AG76">
        <v>0.0749</v>
      </c>
      <c r="AH76">
        <v>1</v>
      </c>
      <c r="AI76">
        <v>2</v>
      </c>
      <c r="AJ76" t="s">
        <v>221</v>
      </c>
      <c r="AK76" t="s">
        <v>221</v>
      </c>
      <c r="AL76" t="s">
        <v>221</v>
      </c>
    </row>
    <row r="77" spans="1:38" ht="12.75">
      <c r="A77" t="s">
        <v>47</v>
      </c>
      <c r="B77">
        <v>1884</v>
      </c>
      <c r="C77">
        <v>2354</v>
      </c>
      <c r="D77">
        <v>0.836145644</v>
      </c>
      <c r="E77">
        <v>0.7822037724</v>
      </c>
      <c r="F77">
        <v>0.8938074229</v>
      </c>
      <c r="G77" s="4">
        <v>1.662841E-12</v>
      </c>
      <c r="H77">
        <v>0.8003398471</v>
      </c>
      <c r="I77">
        <v>0.0082390984</v>
      </c>
      <c r="J77">
        <v>0.2402</v>
      </c>
      <c r="K77">
        <v>0.1735</v>
      </c>
      <c r="L77">
        <v>0.3069</v>
      </c>
      <c r="M77">
        <v>1.2715311729</v>
      </c>
      <c r="N77">
        <v>1.1895014789</v>
      </c>
      <c r="O77">
        <v>1.3592177499</v>
      </c>
      <c r="P77">
        <v>1168</v>
      </c>
      <c r="Q77">
        <v>1529</v>
      </c>
      <c r="R77">
        <v>0.7890683496</v>
      </c>
      <c r="S77">
        <v>0.7319527532</v>
      </c>
      <c r="T77">
        <v>0.8506407794</v>
      </c>
      <c r="U77">
        <v>6.72371E-05</v>
      </c>
      <c r="V77">
        <v>0.7638979725</v>
      </c>
      <c r="W77">
        <v>0.0108608495</v>
      </c>
      <c r="X77">
        <v>0.1528</v>
      </c>
      <c r="Y77">
        <v>0.0777</v>
      </c>
      <c r="Z77">
        <v>0.2279</v>
      </c>
      <c r="AA77">
        <v>1.1650935549</v>
      </c>
      <c r="AB77">
        <v>1.0807599057</v>
      </c>
      <c r="AC77">
        <v>1.2560079111</v>
      </c>
      <c r="AD77">
        <v>0.2068240772</v>
      </c>
      <c r="AE77">
        <v>0.0579</v>
      </c>
      <c r="AF77">
        <v>-0.032</v>
      </c>
      <c r="AG77">
        <v>0.1479</v>
      </c>
      <c r="AH77">
        <v>1</v>
      </c>
      <c r="AI77">
        <v>2</v>
      </c>
      <c r="AJ77" t="s">
        <v>221</v>
      </c>
      <c r="AK77" t="s">
        <v>221</v>
      </c>
      <c r="AL77" t="s">
        <v>221</v>
      </c>
    </row>
    <row r="78" spans="1:38" ht="12.75">
      <c r="A78" t="s">
        <v>53</v>
      </c>
      <c r="B78">
        <v>273</v>
      </c>
      <c r="C78">
        <v>577</v>
      </c>
      <c r="D78">
        <v>0.4870517472</v>
      </c>
      <c r="E78">
        <v>0.4283248871</v>
      </c>
      <c r="F78">
        <v>0.5538305422</v>
      </c>
      <c r="G78" s="4">
        <v>4.66272E-06</v>
      </c>
      <c r="H78">
        <v>0.4731369151</v>
      </c>
      <c r="I78">
        <v>0.020785209</v>
      </c>
      <c r="J78">
        <v>-0.3002</v>
      </c>
      <c r="K78">
        <v>-0.4287</v>
      </c>
      <c r="L78">
        <v>-0.1717</v>
      </c>
      <c r="M78">
        <v>0.7406622086</v>
      </c>
      <c r="N78">
        <v>0.651355957</v>
      </c>
      <c r="O78">
        <v>0.8422130809</v>
      </c>
      <c r="P78">
        <v>222</v>
      </c>
      <c r="Q78">
        <v>548</v>
      </c>
      <c r="R78">
        <v>0.4118238053</v>
      </c>
      <c r="S78">
        <v>0.3578591561</v>
      </c>
      <c r="T78">
        <v>0.4739262465</v>
      </c>
      <c r="U78" s="4">
        <v>3.875738E-12</v>
      </c>
      <c r="V78">
        <v>0.4051094891</v>
      </c>
      <c r="W78">
        <v>0.0209707735</v>
      </c>
      <c r="X78">
        <v>-0.4975</v>
      </c>
      <c r="Y78">
        <v>-0.6379</v>
      </c>
      <c r="Z78">
        <v>-0.357</v>
      </c>
      <c r="AA78">
        <v>0.6080756649</v>
      </c>
      <c r="AB78">
        <v>0.5283945257</v>
      </c>
      <c r="AC78">
        <v>0.6997726059</v>
      </c>
      <c r="AD78">
        <v>0.0755547595</v>
      </c>
      <c r="AE78">
        <v>0.1678</v>
      </c>
      <c r="AF78">
        <v>-0.0173</v>
      </c>
      <c r="AG78">
        <v>0.3528</v>
      </c>
      <c r="AH78">
        <v>1</v>
      </c>
      <c r="AI78">
        <v>2</v>
      </c>
      <c r="AJ78" t="s">
        <v>221</v>
      </c>
      <c r="AK78" t="s">
        <v>221</v>
      </c>
      <c r="AL78" t="s">
        <v>221</v>
      </c>
    </row>
    <row r="79" spans="1:38" ht="12.75">
      <c r="A79" t="s">
        <v>55</v>
      </c>
      <c r="B79">
        <v>689</v>
      </c>
      <c r="C79">
        <v>1569</v>
      </c>
      <c r="D79">
        <v>0.4664642912</v>
      </c>
      <c r="E79">
        <v>0.426578919</v>
      </c>
      <c r="F79">
        <v>0.5100789684</v>
      </c>
      <c r="G79" s="4">
        <v>5.079013E-14</v>
      </c>
      <c r="H79">
        <v>0.4391332059</v>
      </c>
      <c r="I79">
        <v>0.0125290035</v>
      </c>
      <c r="J79">
        <v>-0.3434</v>
      </c>
      <c r="K79">
        <v>-0.4328</v>
      </c>
      <c r="L79">
        <v>-0.254</v>
      </c>
      <c r="M79">
        <v>0.7093547536</v>
      </c>
      <c r="N79">
        <v>0.6487008538</v>
      </c>
      <c r="O79">
        <v>0.7756798276</v>
      </c>
      <c r="P79">
        <v>907</v>
      </c>
      <c r="Q79">
        <v>1693</v>
      </c>
      <c r="R79">
        <v>0.5576142672</v>
      </c>
      <c r="S79">
        <v>0.5142861359</v>
      </c>
      <c r="T79">
        <v>0.6045927536</v>
      </c>
      <c r="U79" s="4">
        <v>2.4764135E-06</v>
      </c>
      <c r="V79">
        <v>0.535735381</v>
      </c>
      <c r="W79">
        <v>0.0121207496</v>
      </c>
      <c r="X79">
        <v>-0.1944</v>
      </c>
      <c r="Y79">
        <v>-0.2753</v>
      </c>
      <c r="Z79">
        <v>-0.1135</v>
      </c>
      <c r="AA79">
        <v>0.8233415891</v>
      </c>
      <c r="AB79">
        <v>0.7593657287</v>
      </c>
      <c r="AC79">
        <v>0.8927073565</v>
      </c>
      <c r="AD79">
        <v>0.0017824152</v>
      </c>
      <c r="AE79">
        <v>-0.1785</v>
      </c>
      <c r="AF79">
        <v>-0.2905</v>
      </c>
      <c r="AG79">
        <v>-0.0665</v>
      </c>
      <c r="AH79">
        <v>1</v>
      </c>
      <c r="AI79">
        <v>2</v>
      </c>
      <c r="AJ79" t="s">
        <v>131</v>
      </c>
      <c r="AK79" t="s">
        <v>221</v>
      </c>
      <c r="AL79" t="s">
        <v>221</v>
      </c>
    </row>
    <row r="80" spans="1:38" ht="12.75">
      <c r="A80" t="s">
        <v>51</v>
      </c>
      <c r="B80">
        <v>576</v>
      </c>
      <c r="C80">
        <v>1997</v>
      </c>
      <c r="D80">
        <v>0.3028089405</v>
      </c>
      <c r="E80">
        <v>0.2752869046</v>
      </c>
      <c r="F80">
        <v>0.3330825148</v>
      </c>
      <c r="G80" s="4">
        <v>2.818519E-57</v>
      </c>
      <c r="H80">
        <v>0.288432649</v>
      </c>
      <c r="I80">
        <v>0.0101377408</v>
      </c>
      <c r="J80">
        <v>-0.7755</v>
      </c>
      <c r="K80">
        <v>-0.8708</v>
      </c>
      <c r="L80">
        <v>-0.6802</v>
      </c>
      <c r="M80">
        <v>0.4604831827</v>
      </c>
      <c r="N80">
        <v>0.4186302748</v>
      </c>
      <c r="O80">
        <v>0.5065203696</v>
      </c>
      <c r="P80">
        <v>446</v>
      </c>
      <c r="Q80">
        <v>1767</v>
      </c>
      <c r="R80">
        <v>0.2584520313</v>
      </c>
      <c r="S80">
        <v>0.2327214113</v>
      </c>
      <c r="T80">
        <v>0.2870275327</v>
      </c>
      <c r="U80" s="4">
        <v>1.790572E-72</v>
      </c>
      <c r="V80">
        <v>0.2524052066</v>
      </c>
      <c r="W80">
        <v>0.0103338943</v>
      </c>
      <c r="X80">
        <v>-0.9633</v>
      </c>
      <c r="Y80">
        <v>-1.0682</v>
      </c>
      <c r="Z80">
        <v>-0.8585</v>
      </c>
      <c r="AA80">
        <v>0.3816156054</v>
      </c>
      <c r="AB80">
        <v>0.3436232317</v>
      </c>
      <c r="AC80">
        <v>0.4238085694</v>
      </c>
      <c r="AD80">
        <v>0.0209586403</v>
      </c>
      <c r="AE80">
        <v>0.1584</v>
      </c>
      <c r="AF80">
        <v>0.0239</v>
      </c>
      <c r="AG80">
        <v>0.2929</v>
      </c>
      <c r="AH80">
        <v>1</v>
      </c>
      <c r="AI80">
        <v>2</v>
      </c>
      <c r="AJ80" t="s">
        <v>131</v>
      </c>
      <c r="AK80" t="s">
        <v>221</v>
      </c>
      <c r="AL80" t="s">
        <v>221</v>
      </c>
    </row>
    <row r="81" spans="1:38" ht="12.75">
      <c r="A81" t="s">
        <v>54</v>
      </c>
      <c r="B81">
        <v>202</v>
      </c>
      <c r="C81">
        <v>718</v>
      </c>
      <c r="D81">
        <v>0.2989867658</v>
      </c>
      <c r="E81">
        <v>0.2582028607</v>
      </c>
      <c r="F81">
        <v>0.3462126092</v>
      </c>
      <c r="G81" s="4">
        <v>6.040752E-26</v>
      </c>
      <c r="H81">
        <v>0.2813370474</v>
      </c>
      <c r="I81">
        <v>0.0167808467</v>
      </c>
      <c r="J81">
        <v>-0.7882</v>
      </c>
      <c r="K81">
        <v>-0.9348</v>
      </c>
      <c r="L81">
        <v>-0.6415</v>
      </c>
      <c r="M81">
        <v>0.454670781</v>
      </c>
      <c r="N81">
        <v>0.3926504774</v>
      </c>
      <c r="O81">
        <v>0.5264873748</v>
      </c>
      <c r="P81">
        <v>507</v>
      </c>
      <c r="Q81">
        <v>799</v>
      </c>
      <c r="R81">
        <v>0.662914652</v>
      </c>
      <c r="S81">
        <v>0.5998664904</v>
      </c>
      <c r="T81">
        <v>0.7325894059</v>
      </c>
      <c r="U81">
        <v>0.6746375812</v>
      </c>
      <c r="V81">
        <v>0.634543179</v>
      </c>
      <c r="W81">
        <v>0.0170362983</v>
      </c>
      <c r="X81">
        <v>-0.0214</v>
      </c>
      <c r="Y81">
        <v>-0.1213</v>
      </c>
      <c r="Z81">
        <v>0.0785</v>
      </c>
      <c r="AA81">
        <v>0.9788221626</v>
      </c>
      <c r="AB81">
        <v>0.8857288245</v>
      </c>
      <c r="AC81">
        <v>1.081699951</v>
      </c>
      <c r="AD81" s="4">
        <v>1.021292E-19</v>
      </c>
      <c r="AE81">
        <v>-0.7962</v>
      </c>
      <c r="AF81">
        <v>-0.968</v>
      </c>
      <c r="AG81">
        <v>-0.6245</v>
      </c>
      <c r="AH81">
        <v>1</v>
      </c>
      <c r="AI81" t="s">
        <v>221</v>
      </c>
      <c r="AJ81" t="s">
        <v>131</v>
      </c>
      <c r="AK81" t="s">
        <v>221</v>
      </c>
      <c r="AL81" t="s">
        <v>221</v>
      </c>
    </row>
    <row r="82" spans="1:38" ht="12.75">
      <c r="A82" t="s">
        <v>50</v>
      </c>
      <c r="B82">
        <v>468</v>
      </c>
      <c r="C82">
        <v>3111</v>
      </c>
      <c r="D82">
        <v>0.1602469927</v>
      </c>
      <c r="E82">
        <v>0.1445021334</v>
      </c>
      <c r="F82">
        <v>0.1777074018</v>
      </c>
      <c r="G82" s="4">
        <v>1.0397E-157</v>
      </c>
      <c r="H82">
        <v>0.1504339441</v>
      </c>
      <c r="I82">
        <v>0.0064094607</v>
      </c>
      <c r="J82">
        <v>-1.4119</v>
      </c>
      <c r="K82">
        <v>-1.5153</v>
      </c>
      <c r="L82">
        <v>-1.3084</v>
      </c>
      <c r="M82">
        <v>0.2436884627</v>
      </c>
      <c r="N82">
        <v>0.2197451706</v>
      </c>
      <c r="O82">
        <v>0.2702406006</v>
      </c>
      <c r="P82">
        <v>551</v>
      </c>
      <c r="Q82">
        <v>1441</v>
      </c>
      <c r="R82">
        <v>0.3909476272</v>
      </c>
      <c r="S82">
        <v>0.3549604743</v>
      </c>
      <c r="T82">
        <v>0.4305832854</v>
      </c>
      <c r="U82" s="4">
        <v>6.968944E-29</v>
      </c>
      <c r="V82">
        <v>0.3823733518</v>
      </c>
      <c r="W82">
        <v>0.0128019118</v>
      </c>
      <c r="X82">
        <v>-0.5495</v>
      </c>
      <c r="Y82">
        <v>-0.646</v>
      </c>
      <c r="Z82">
        <v>-0.4529</v>
      </c>
      <c r="AA82">
        <v>0.5772510848</v>
      </c>
      <c r="AB82">
        <v>0.5241144966</v>
      </c>
      <c r="AC82">
        <v>0.6357748488</v>
      </c>
      <c r="AD82" s="4">
        <v>9.448841E-39</v>
      </c>
      <c r="AE82">
        <v>-0.8919</v>
      </c>
      <c r="AF82">
        <v>-1.0261</v>
      </c>
      <c r="AG82">
        <v>-0.7576</v>
      </c>
      <c r="AH82">
        <v>1</v>
      </c>
      <c r="AI82">
        <v>2</v>
      </c>
      <c r="AJ82" t="s">
        <v>131</v>
      </c>
      <c r="AK82" t="s">
        <v>221</v>
      </c>
      <c r="AL82" t="s">
        <v>221</v>
      </c>
    </row>
    <row r="83" spans="1:38" ht="12.75">
      <c r="A83" t="s">
        <v>52</v>
      </c>
      <c r="B83">
        <v>1462</v>
      </c>
      <c r="C83">
        <v>2403</v>
      </c>
      <c r="D83">
        <v>0.6492615104</v>
      </c>
      <c r="E83">
        <v>0.6049906836</v>
      </c>
      <c r="F83">
        <v>0.6967719014</v>
      </c>
      <c r="G83">
        <v>0.7235492607</v>
      </c>
      <c r="H83">
        <v>0.608406159</v>
      </c>
      <c r="I83">
        <v>0.009957214</v>
      </c>
      <c r="J83">
        <v>-0.0127</v>
      </c>
      <c r="K83">
        <v>-0.0834</v>
      </c>
      <c r="L83">
        <v>0.0579</v>
      </c>
      <c r="M83">
        <v>0.987335467</v>
      </c>
      <c r="N83">
        <v>0.9200125828</v>
      </c>
      <c r="O83">
        <v>1.0595847737</v>
      </c>
      <c r="P83">
        <v>1155</v>
      </c>
      <c r="Q83">
        <v>2756</v>
      </c>
      <c r="R83">
        <v>0.4451072045</v>
      </c>
      <c r="S83">
        <v>0.4126116856</v>
      </c>
      <c r="T83">
        <v>0.4801619305</v>
      </c>
      <c r="U83" s="4">
        <v>1.951877E-27</v>
      </c>
      <c r="V83">
        <v>0.4190856313</v>
      </c>
      <c r="W83">
        <v>0.0093987011</v>
      </c>
      <c r="X83">
        <v>-0.4197</v>
      </c>
      <c r="Y83">
        <v>-0.4955</v>
      </c>
      <c r="Z83">
        <v>-0.3439</v>
      </c>
      <c r="AA83">
        <v>0.6572200437</v>
      </c>
      <c r="AB83">
        <v>0.6092390041</v>
      </c>
      <c r="AC83">
        <v>0.7089798632</v>
      </c>
      <c r="AD83" s="4">
        <v>2.463058E-15</v>
      </c>
      <c r="AE83">
        <v>0.3775</v>
      </c>
      <c r="AF83">
        <v>0.284</v>
      </c>
      <c r="AG83">
        <v>0.471</v>
      </c>
      <c r="AH83" t="s">
        <v>221</v>
      </c>
      <c r="AI83">
        <v>2</v>
      </c>
      <c r="AJ83" t="s">
        <v>131</v>
      </c>
      <c r="AK83" t="s">
        <v>221</v>
      </c>
      <c r="AL83" t="s">
        <v>221</v>
      </c>
    </row>
    <row r="84" spans="1:38" ht="12.75">
      <c r="A84" t="s">
        <v>56</v>
      </c>
      <c r="B84">
        <v>735</v>
      </c>
      <c r="C84">
        <v>1444</v>
      </c>
      <c r="D84">
        <v>0.5360027357</v>
      </c>
      <c r="E84">
        <v>0.4911192646</v>
      </c>
      <c r="F84">
        <v>0.5849881146</v>
      </c>
      <c r="G84" s="4">
        <v>4.6074789E-06</v>
      </c>
      <c r="H84">
        <v>0.5090027701</v>
      </c>
      <c r="I84">
        <v>0.0131557617</v>
      </c>
      <c r="J84">
        <v>-0.2044</v>
      </c>
      <c r="K84">
        <v>-0.2919</v>
      </c>
      <c r="L84">
        <v>-0.117</v>
      </c>
      <c r="M84">
        <v>0.8151022397</v>
      </c>
      <c r="N84">
        <v>0.7468477042</v>
      </c>
      <c r="O84">
        <v>0.8895945686</v>
      </c>
      <c r="P84">
        <v>771</v>
      </c>
      <c r="Q84">
        <v>1603</v>
      </c>
      <c r="R84">
        <v>0.5020251218</v>
      </c>
      <c r="S84">
        <v>0.4607549785</v>
      </c>
      <c r="T84">
        <v>0.5469918605</v>
      </c>
      <c r="U84" s="4">
        <v>7.883932E-12</v>
      </c>
      <c r="V84">
        <v>0.4809731753</v>
      </c>
      <c r="W84">
        <v>0.0124792524</v>
      </c>
      <c r="X84">
        <v>-0.2994</v>
      </c>
      <c r="Y84">
        <v>-0.3852</v>
      </c>
      <c r="Z84">
        <v>-0.2136</v>
      </c>
      <c r="AA84">
        <v>0.7412618109</v>
      </c>
      <c r="AB84">
        <v>0.6803246589</v>
      </c>
      <c r="AC84">
        <v>0.807657146</v>
      </c>
      <c r="AD84">
        <v>0.2604504646</v>
      </c>
      <c r="AE84">
        <v>0.0655</v>
      </c>
      <c r="AF84">
        <v>-0.0486</v>
      </c>
      <c r="AG84">
        <v>0.1796</v>
      </c>
      <c r="AH84">
        <v>1</v>
      </c>
      <c r="AI84">
        <v>2</v>
      </c>
      <c r="AJ84" t="s">
        <v>221</v>
      </c>
      <c r="AK84" t="s">
        <v>221</v>
      </c>
      <c r="AL84" t="s">
        <v>221</v>
      </c>
    </row>
    <row r="85" spans="1:38" ht="12.75">
      <c r="A85" t="s">
        <v>49</v>
      </c>
      <c r="B85">
        <v>445</v>
      </c>
      <c r="C85">
        <v>1245</v>
      </c>
      <c r="D85">
        <v>0.3842588982</v>
      </c>
      <c r="E85">
        <v>0.345715334</v>
      </c>
      <c r="F85">
        <v>0.4270996578</v>
      </c>
      <c r="G85" s="4">
        <v>2.229415E-23</v>
      </c>
      <c r="H85">
        <v>0.3574297189</v>
      </c>
      <c r="I85">
        <v>0.0135822266</v>
      </c>
      <c r="J85">
        <v>-0.5373</v>
      </c>
      <c r="K85">
        <v>-0.643</v>
      </c>
      <c r="L85">
        <v>-0.4316</v>
      </c>
      <c r="M85">
        <v>0.5843445709</v>
      </c>
      <c r="N85">
        <v>0.5257311657</v>
      </c>
      <c r="O85">
        <v>0.6494927442</v>
      </c>
      <c r="P85">
        <v>465</v>
      </c>
      <c r="Q85">
        <v>1027</v>
      </c>
      <c r="R85">
        <v>0.4715169566</v>
      </c>
      <c r="S85">
        <v>0.4252748346</v>
      </c>
      <c r="T85">
        <v>0.5227872007</v>
      </c>
      <c r="U85" s="4">
        <v>6.172723E-12</v>
      </c>
      <c r="V85">
        <v>0.452775073</v>
      </c>
      <c r="W85">
        <v>0.0155324144</v>
      </c>
      <c r="X85">
        <v>-0.3621</v>
      </c>
      <c r="Y85">
        <v>-0.4653</v>
      </c>
      <c r="Z85">
        <v>-0.2589</v>
      </c>
      <c r="AA85">
        <v>0.6962151851</v>
      </c>
      <c r="AB85">
        <v>0.6279366915</v>
      </c>
      <c r="AC85">
        <v>0.7719179186</v>
      </c>
      <c r="AD85">
        <v>0.004395898</v>
      </c>
      <c r="AE85">
        <v>-0.2046</v>
      </c>
      <c r="AF85">
        <v>-0.3455</v>
      </c>
      <c r="AG85">
        <v>-0.0638</v>
      </c>
      <c r="AH85">
        <v>1</v>
      </c>
      <c r="AI85">
        <v>2</v>
      </c>
      <c r="AJ85" t="s">
        <v>131</v>
      </c>
      <c r="AK85" t="s">
        <v>221</v>
      </c>
      <c r="AL85" t="s">
        <v>221</v>
      </c>
    </row>
    <row r="86" spans="1:38" ht="12.75">
      <c r="A86" t="s">
        <v>87</v>
      </c>
      <c r="B86">
        <v>17402</v>
      </c>
      <c r="C86">
        <v>25698</v>
      </c>
      <c r="D86">
        <v>0.6877473239</v>
      </c>
      <c r="E86">
        <v>0.6551366389</v>
      </c>
      <c r="F86">
        <v>0.7219812685</v>
      </c>
      <c r="G86">
        <v>0.0704229732</v>
      </c>
      <c r="H86">
        <v>0.6771733209</v>
      </c>
      <c r="I86">
        <v>0.0029166544</v>
      </c>
      <c r="J86">
        <v>0.0448</v>
      </c>
      <c r="K86">
        <v>-0.0037</v>
      </c>
      <c r="L86">
        <v>0.0934</v>
      </c>
      <c r="M86">
        <v>1.0458610503</v>
      </c>
      <c r="N86">
        <v>0.9962698064</v>
      </c>
      <c r="O86">
        <v>1.0979207937</v>
      </c>
      <c r="P86">
        <v>18749</v>
      </c>
      <c r="Q86">
        <v>26107</v>
      </c>
      <c r="R86">
        <v>0.7120931003</v>
      </c>
      <c r="S86">
        <v>0.6785853256</v>
      </c>
      <c r="T86">
        <v>0.747255451</v>
      </c>
      <c r="U86">
        <v>0.0413889563</v>
      </c>
      <c r="V86">
        <v>0.7181598805</v>
      </c>
      <c r="W86">
        <v>0.002784412</v>
      </c>
      <c r="X86">
        <v>0.0502</v>
      </c>
      <c r="Y86">
        <v>0.002</v>
      </c>
      <c r="Z86">
        <v>0.0984</v>
      </c>
      <c r="AA86">
        <v>1.0514362691</v>
      </c>
      <c r="AB86">
        <v>1.0019605901</v>
      </c>
      <c r="AC86">
        <v>1.1033550012</v>
      </c>
      <c r="AD86">
        <v>0.1890446745</v>
      </c>
      <c r="AE86">
        <v>-0.0348</v>
      </c>
      <c r="AF86">
        <v>-0.0867</v>
      </c>
      <c r="AG86">
        <v>0.0171</v>
      </c>
      <c r="AH86" t="s">
        <v>221</v>
      </c>
      <c r="AI86" t="s">
        <v>221</v>
      </c>
      <c r="AJ86" t="s">
        <v>221</v>
      </c>
      <c r="AK86" t="s">
        <v>221</v>
      </c>
      <c r="AL86" t="s">
        <v>221</v>
      </c>
    </row>
    <row r="87" spans="1:38" ht="12.75">
      <c r="A87" t="s">
        <v>86</v>
      </c>
      <c r="B87">
        <v>13462</v>
      </c>
      <c r="C87">
        <v>19282</v>
      </c>
      <c r="D87">
        <v>0.6983415751</v>
      </c>
      <c r="E87">
        <v>0.6648563082</v>
      </c>
      <c r="F87">
        <v>0.7335133163</v>
      </c>
      <c r="G87">
        <v>0.0164702629</v>
      </c>
      <c r="H87">
        <v>0.6981640909</v>
      </c>
      <c r="I87">
        <v>0.0033058882</v>
      </c>
      <c r="J87">
        <v>0.0601</v>
      </c>
      <c r="K87">
        <v>0.011</v>
      </c>
      <c r="L87">
        <v>0.1093</v>
      </c>
      <c r="M87">
        <v>1.061971785</v>
      </c>
      <c r="N87">
        <v>1.0110505598</v>
      </c>
      <c r="O87">
        <v>1.1154576408</v>
      </c>
      <c r="P87">
        <v>15651</v>
      </c>
      <c r="Q87">
        <v>21375</v>
      </c>
      <c r="R87">
        <v>0.7212637234</v>
      </c>
      <c r="S87">
        <v>0.6872159573</v>
      </c>
      <c r="T87">
        <v>0.7569983689</v>
      </c>
      <c r="U87">
        <v>0.0107227256</v>
      </c>
      <c r="V87">
        <v>0.7322105263</v>
      </c>
      <c r="W87">
        <v>0.0030287378</v>
      </c>
      <c r="X87">
        <v>0.063</v>
      </c>
      <c r="Y87">
        <v>0.0146</v>
      </c>
      <c r="Z87">
        <v>0.1113</v>
      </c>
      <c r="AA87">
        <v>1.0649770909</v>
      </c>
      <c r="AB87">
        <v>1.0147040912</v>
      </c>
      <c r="AC87">
        <v>1.1177408409</v>
      </c>
      <c r="AD87">
        <v>0.2287389493</v>
      </c>
      <c r="AE87">
        <v>-0.0323</v>
      </c>
      <c r="AF87">
        <v>-0.0849</v>
      </c>
      <c r="AG87">
        <v>0.0203</v>
      </c>
      <c r="AH87" t="s">
        <v>221</v>
      </c>
      <c r="AI87" t="s">
        <v>221</v>
      </c>
      <c r="AJ87" t="s">
        <v>221</v>
      </c>
      <c r="AK87" t="s">
        <v>221</v>
      </c>
      <c r="AL87" t="s">
        <v>221</v>
      </c>
    </row>
    <row r="88" spans="1:38" ht="12.75">
      <c r="A88" t="s">
        <v>82</v>
      </c>
      <c r="B88">
        <v>18696</v>
      </c>
      <c r="C88">
        <v>27054</v>
      </c>
      <c r="D88">
        <v>0.6881566275</v>
      </c>
      <c r="E88">
        <v>0.655960713</v>
      </c>
      <c r="F88">
        <v>0.7219327844</v>
      </c>
      <c r="G88">
        <v>0.0630956379</v>
      </c>
      <c r="H88">
        <v>0.6910623198</v>
      </c>
      <c r="I88">
        <v>0.0028091718</v>
      </c>
      <c r="J88">
        <v>0.0454</v>
      </c>
      <c r="K88">
        <v>-0.0025</v>
      </c>
      <c r="L88">
        <v>0.0934</v>
      </c>
      <c r="M88">
        <v>1.0464834804</v>
      </c>
      <c r="N88">
        <v>0.9975229803</v>
      </c>
      <c r="O88">
        <v>1.0978470637</v>
      </c>
      <c r="P88">
        <v>20349</v>
      </c>
      <c r="Q88">
        <v>27235</v>
      </c>
      <c r="R88">
        <v>0.7315864593</v>
      </c>
      <c r="S88">
        <v>0.6975795767</v>
      </c>
      <c r="T88">
        <v>0.7672511714</v>
      </c>
      <c r="U88">
        <v>0.001486245</v>
      </c>
      <c r="V88">
        <v>0.7471635763</v>
      </c>
      <c r="W88">
        <v>0.0026336859</v>
      </c>
      <c r="X88">
        <v>0.0772</v>
      </c>
      <c r="Y88">
        <v>0.0296</v>
      </c>
      <c r="Z88">
        <v>0.1248</v>
      </c>
      <c r="AA88">
        <v>1.080219057</v>
      </c>
      <c r="AB88">
        <v>1.0300064237</v>
      </c>
      <c r="AC88">
        <v>1.1328795473</v>
      </c>
      <c r="AD88">
        <v>0.018105823</v>
      </c>
      <c r="AE88">
        <v>-0.0612</v>
      </c>
      <c r="AF88">
        <v>-0.112</v>
      </c>
      <c r="AG88">
        <v>-0.0104</v>
      </c>
      <c r="AH88" t="s">
        <v>221</v>
      </c>
      <c r="AI88">
        <v>2</v>
      </c>
      <c r="AJ88" t="s">
        <v>131</v>
      </c>
      <c r="AK88" t="s">
        <v>221</v>
      </c>
      <c r="AL88" t="s">
        <v>221</v>
      </c>
    </row>
    <row r="89" spans="1:38" ht="12.75">
      <c r="A89" t="s">
        <v>91</v>
      </c>
      <c r="B89">
        <v>16362</v>
      </c>
      <c r="C89">
        <v>23832</v>
      </c>
      <c r="D89">
        <v>0.6890969054</v>
      </c>
      <c r="E89">
        <v>0.6562696006</v>
      </c>
      <c r="F89">
        <v>0.7235662669</v>
      </c>
      <c r="G89">
        <v>0.0602061916</v>
      </c>
      <c r="H89">
        <v>0.6865558912</v>
      </c>
      <c r="I89">
        <v>0.0030049535</v>
      </c>
      <c r="J89">
        <v>0.0468</v>
      </c>
      <c r="K89">
        <v>-0.002</v>
      </c>
      <c r="L89">
        <v>0.0956</v>
      </c>
      <c r="M89">
        <v>1.0479133661</v>
      </c>
      <c r="N89">
        <v>0.9979927074</v>
      </c>
      <c r="O89">
        <v>1.1003311093</v>
      </c>
      <c r="P89">
        <v>18040</v>
      </c>
      <c r="Q89">
        <v>26564</v>
      </c>
      <c r="R89">
        <v>0.6752445283</v>
      </c>
      <c r="S89">
        <v>0.6433319124</v>
      </c>
      <c r="T89">
        <v>0.7087401762</v>
      </c>
      <c r="U89">
        <v>0.904082801</v>
      </c>
      <c r="V89">
        <v>0.6791145912</v>
      </c>
      <c r="W89">
        <v>0.0028641765</v>
      </c>
      <c r="X89">
        <v>-0.003</v>
      </c>
      <c r="Y89">
        <v>-0.0514</v>
      </c>
      <c r="Z89">
        <v>0.0454</v>
      </c>
      <c r="AA89">
        <v>0.9970277584</v>
      </c>
      <c r="AB89">
        <v>0.9499074005</v>
      </c>
      <c r="AC89">
        <v>1.0464855316</v>
      </c>
      <c r="AD89">
        <v>0.4468826351</v>
      </c>
      <c r="AE89">
        <v>0.0203</v>
      </c>
      <c r="AF89">
        <v>-0.032</v>
      </c>
      <c r="AG89">
        <v>0.0726</v>
      </c>
      <c r="AH89" t="s">
        <v>221</v>
      </c>
      <c r="AI89" t="s">
        <v>221</v>
      </c>
      <c r="AJ89" t="s">
        <v>221</v>
      </c>
      <c r="AK89" t="s">
        <v>221</v>
      </c>
      <c r="AL89" t="s">
        <v>221</v>
      </c>
    </row>
    <row r="90" spans="1:38" ht="12.75">
      <c r="A90" t="s">
        <v>90</v>
      </c>
      <c r="B90">
        <v>8335</v>
      </c>
      <c r="C90">
        <v>12085</v>
      </c>
      <c r="D90">
        <v>0.673886923</v>
      </c>
      <c r="E90">
        <v>0.6406543064</v>
      </c>
      <c r="F90">
        <v>0.7088434127</v>
      </c>
      <c r="G90">
        <v>0.3427271675</v>
      </c>
      <c r="H90">
        <v>0.6896979727</v>
      </c>
      <c r="I90">
        <v>0.0042082202</v>
      </c>
      <c r="J90">
        <v>0.0245</v>
      </c>
      <c r="K90">
        <v>-0.0261</v>
      </c>
      <c r="L90">
        <v>0.0751</v>
      </c>
      <c r="M90">
        <v>1.0247834641</v>
      </c>
      <c r="N90">
        <v>0.9742464456</v>
      </c>
      <c r="O90">
        <v>1.0779419859</v>
      </c>
      <c r="P90">
        <v>8319</v>
      </c>
      <c r="Q90">
        <v>11615</v>
      </c>
      <c r="R90">
        <v>0.6942830083</v>
      </c>
      <c r="S90">
        <v>0.6599987441</v>
      </c>
      <c r="T90">
        <v>0.7303482014</v>
      </c>
      <c r="U90">
        <v>0.3365968702</v>
      </c>
      <c r="V90">
        <v>0.7162290142</v>
      </c>
      <c r="W90">
        <v>0.0041831202</v>
      </c>
      <c r="X90">
        <v>0.0248</v>
      </c>
      <c r="Y90">
        <v>-0.0258</v>
      </c>
      <c r="Z90">
        <v>0.0755</v>
      </c>
      <c r="AA90">
        <v>1.0251388978</v>
      </c>
      <c r="AB90">
        <v>0.9745166985</v>
      </c>
      <c r="AC90">
        <v>1.0783907156</v>
      </c>
      <c r="AD90">
        <v>0.2966652721</v>
      </c>
      <c r="AE90">
        <v>-0.0298</v>
      </c>
      <c r="AF90">
        <v>-0.0858</v>
      </c>
      <c r="AG90">
        <v>0.0262</v>
      </c>
      <c r="AH90" t="s">
        <v>221</v>
      </c>
      <c r="AI90" t="s">
        <v>221</v>
      </c>
      <c r="AJ90" t="s">
        <v>221</v>
      </c>
      <c r="AK90" t="s">
        <v>221</v>
      </c>
      <c r="AL90" t="s">
        <v>221</v>
      </c>
    </row>
    <row r="91" spans="1:38" ht="12.75">
      <c r="A91" t="s">
        <v>89</v>
      </c>
      <c r="B91">
        <v>17407</v>
      </c>
      <c r="C91">
        <v>25472</v>
      </c>
      <c r="D91">
        <v>0.696210114</v>
      </c>
      <c r="E91">
        <v>0.6632313365</v>
      </c>
      <c r="F91">
        <v>0.7308287412</v>
      </c>
      <c r="G91">
        <v>0.0211666712</v>
      </c>
      <c r="H91">
        <v>0.6833778266</v>
      </c>
      <c r="I91">
        <v>0.0029145371</v>
      </c>
      <c r="J91">
        <v>0.0571</v>
      </c>
      <c r="K91">
        <v>0.0085</v>
      </c>
      <c r="L91">
        <v>0.1056</v>
      </c>
      <c r="M91">
        <v>1.0587304606</v>
      </c>
      <c r="N91">
        <v>1.0085794565</v>
      </c>
      <c r="O91">
        <v>1.111375193</v>
      </c>
      <c r="P91">
        <v>18915</v>
      </c>
      <c r="Q91">
        <v>26122</v>
      </c>
      <c r="R91">
        <v>0.7177005628</v>
      </c>
      <c r="S91">
        <v>0.6840207528</v>
      </c>
      <c r="T91">
        <v>0.7530386992</v>
      </c>
      <c r="U91">
        <v>0.0180221203</v>
      </c>
      <c r="V91">
        <v>0.7241022893</v>
      </c>
      <c r="W91">
        <v>0.0027654817</v>
      </c>
      <c r="X91">
        <v>0.058</v>
      </c>
      <c r="Y91">
        <v>0.0099</v>
      </c>
      <c r="Z91">
        <v>0.1061</v>
      </c>
      <c r="AA91">
        <v>1.0597159302</v>
      </c>
      <c r="AB91">
        <v>1.0099862336</v>
      </c>
      <c r="AC91">
        <v>1.1118942173</v>
      </c>
      <c r="AD91">
        <v>0.2495704118</v>
      </c>
      <c r="AE91">
        <v>-0.0304</v>
      </c>
      <c r="AF91">
        <v>-0.0822</v>
      </c>
      <c r="AG91">
        <v>0.0213</v>
      </c>
      <c r="AH91" t="s">
        <v>221</v>
      </c>
      <c r="AI91" t="s">
        <v>221</v>
      </c>
      <c r="AJ91" t="s">
        <v>221</v>
      </c>
      <c r="AK91" t="s">
        <v>221</v>
      </c>
      <c r="AL91" t="s">
        <v>221</v>
      </c>
    </row>
    <row r="92" spans="1:38" ht="12.75">
      <c r="A92" t="s">
        <v>88</v>
      </c>
      <c r="B92">
        <v>14641</v>
      </c>
      <c r="C92">
        <v>21238</v>
      </c>
      <c r="D92">
        <v>0.6783920506</v>
      </c>
      <c r="E92">
        <v>0.6462435812</v>
      </c>
      <c r="F92">
        <v>0.7121397994</v>
      </c>
      <c r="G92">
        <v>0.2086349134</v>
      </c>
      <c r="H92">
        <v>0.6893775308</v>
      </c>
      <c r="I92">
        <v>0.003175325</v>
      </c>
      <c r="J92">
        <v>0.0311</v>
      </c>
      <c r="K92">
        <v>-0.0174</v>
      </c>
      <c r="L92">
        <v>0.0797</v>
      </c>
      <c r="M92">
        <v>1.0316344359</v>
      </c>
      <c r="N92">
        <v>0.9827460858</v>
      </c>
      <c r="O92">
        <v>1.0829548188</v>
      </c>
      <c r="P92">
        <v>15196</v>
      </c>
      <c r="Q92">
        <v>20927</v>
      </c>
      <c r="R92">
        <v>0.7051122701</v>
      </c>
      <c r="S92">
        <v>0.6718580898</v>
      </c>
      <c r="T92">
        <v>0.7400123938</v>
      </c>
      <c r="U92">
        <v>0.1020030063</v>
      </c>
      <c r="V92">
        <v>0.7261432599</v>
      </c>
      <c r="W92">
        <v>0.0030826157</v>
      </c>
      <c r="X92">
        <v>0.0403</v>
      </c>
      <c r="Y92">
        <v>-0.008</v>
      </c>
      <c r="Z92">
        <v>0.0886</v>
      </c>
      <c r="AA92">
        <v>1.0411287713</v>
      </c>
      <c r="AB92">
        <v>0.9920275355</v>
      </c>
      <c r="AC92">
        <v>1.0926603139</v>
      </c>
      <c r="AD92">
        <v>0.1454039326</v>
      </c>
      <c r="AE92">
        <v>-0.0386</v>
      </c>
      <c r="AF92">
        <v>-0.0906</v>
      </c>
      <c r="AG92">
        <v>0.0134</v>
      </c>
      <c r="AH92" t="s">
        <v>221</v>
      </c>
      <c r="AI92" t="s">
        <v>221</v>
      </c>
      <c r="AJ92" t="s">
        <v>221</v>
      </c>
      <c r="AK92" t="s">
        <v>221</v>
      </c>
      <c r="AL92" t="s">
        <v>221</v>
      </c>
    </row>
    <row r="93" spans="1:38" ht="12.75">
      <c r="A93" t="s">
        <v>83</v>
      </c>
      <c r="B93">
        <v>17945</v>
      </c>
      <c r="C93">
        <v>25124</v>
      </c>
      <c r="D93">
        <v>0.7264850429</v>
      </c>
      <c r="E93">
        <v>0.6921295016</v>
      </c>
      <c r="F93">
        <v>0.7625459055</v>
      </c>
      <c r="G93">
        <v>5.5522E-05</v>
      </c>
      <c r="H93">
        <v>0.7142572839</v>
      </c>
      <c r="I93">
        <v>0.0028501685</v>
      </c>
      <c r="J93">
        <v>0.0996</v>
      </c>
      <c r="K93">
        <v>0.0512</v>
      </c>
      <c r="L93">
        <v>0.1481</v>
      </c>
      <c r="M93">
        <v>1.1047697077</v>
      </c>
      <c r="N93">
        <v>1.0525250515</v>
      </c>
      <c r="O93">
        <v>1.1596076552</v>
      </c>
      <c r="P93">
        <v>20036</v>
      </c>
      <c r="Q93">
        <v>24853</v>
      </c>
      <c r="R93">
        <v>0.8017198977</v>
      </c>
      <c r="S93">
        <v>0.7641409933</v>
      </c>
      <c r="T93">
        <v>0.8411468565</v>
      </c>
      <c r="U93" s="4">
        <v>5.667299E-12</v>
      </c>
      <c r="V93">
        <v>0.8061803404</v>
      </c>
      <c r="W93">
        <v>0.0025074115</v>
      </c>
      <c r="X93">
        <v>0.1687</v>
      </c>
      <c r="Y93">
        <v>0.1207</v>
      </c>
      <c r="Z93">
        <v>0.2167</v>
      </c>
      <c r="AA93">
        <v>1.183774113</v>
      </c>
      <c r="AB93">
        <v>1.1282872348</v>
      </c>
      <c r="AC93">
        <v>1.2419897233</v>
      </c>
      <c r="AD93">
        <v>0.0001825269</v>
      </c>
      <c r="AE93">
        <v>-0.0985</v>
      </c>
      <c r="AF93">
        <v>-0.1502</v>
      </c>
      <c r="AG93">
        <v>-0.0469</v>
      </c>
      <c r="AH93">
        <v>1</v>
      </c>
      <c r="AI93">
        <v>2</v>
      </c>
      <c r="AJ93" t="s">
        <v>131</v>
      </c>
      <c r="AK93" t="s">
        <v>221</v>
      </c>
      <c r="AL93" t="s">
        <v>221</v>
      </c>
    </row>
    <row r="94" spans="1:38" ht="12.75">
      <c r="A94" t="s">
        <v>105</v>
      </c>
      <c r="B94">
        <v>17876</v>
      </c>
      <c r="C94">
        <v>26452</v>
      </c>
      <c r="D94">
        <v>0.665842586</v>
      </c>
      <c r="E94">
        <v>0.6346975909</v>
      </c>
      <c r="F94">
        <v>0.6985158849</v>
      </c>
      <c r="G94">
        <v>0.6098484307</v>
      </c>
      <c r="H94">
        <v>0.6757901104</v>
      </c>
      <c r="I94">
        <v>0.0028779934</v>
      </c>
      <c r="J94">
        <v>0.0125</v>
      </c>
      <c r="K94">
        <v>-0.0354</v>
      </c>
      <c r="L94">
        <v>0.0604</v>
      </c>
      <c r="M94">
        <v>1.0125503977</v>
      </c>
      <c r="N94">
        <v>0.9651880363</v>
      </c>
      <c r="O94">
        <v>1.0622368589</v>
      </c>
      <c r="P94">
        <v>18790</v>
      </c>
      <c r="Q94">
        <v>26176</v>
      </c>
      <c r="R94">
        <v>0.7007505054</v>
      </c>
      <c r="S94">
        <v>0.6681420202</v>
      </c>
      <c r="T94">
        <v>0.7349504386</v>
      </c>
      <c r="U94">
        <v>0.160736426</v>
      </c>
      <c r="V94">
        <v>0.7178331296</v>
      </c>
      <c r="W94">
        <v>0.0027817181</v>
      </c>
      <c r="X94">
        <v>0.0341</v>
      </c>
      <c r="Y94">
        <v>-0.0136</v>
      </c>
      <c r="Z94">
        <v>0.0818</v>
      </c>
      <c r="AA94">
        <v>1.034688437</v>
      </c>
      <c r="AB94">
        <v>0.986540598</v>
      </c>
      <c r="AC94">
        <v>1.0851861179</v>
      </c>
      <c r="AD94">
        <v>0.0486267708</v>
      </c>
      <c r="AE94">
        <v>-0.0511</v>
      </c>
      <c r="AF94">
        <v>-0.1019</v>
      </c>
      <c r="AG94">
        <v>-0.0003</v>
      </c>
      <c r="AH94" t="s">
        <v>221</v>
      </c>
      <c r="AI94" t="s">
        <v>221</v>
      </c>
      <c r="AJ94" t="s">
        <v>131</v>
      </c>
      <c r="AK94" t="s">
        <v>221</v>
      </c>
      <c r="AL94" t="s">
        <v>221</v>
      </c>
    </row>
    <row r="95" spans="1:38" ht="12.75">
      <c r="A95" t="s">
        <v>106</v>
      </c>
      <c r="B95">
        <v>10718</v>
      </c>
      <c r="C95">
        <v>16146</v>
      </c>
      <c r="D95">
        <v>0.6524548962</v>
      </c>
      <c r="E95">
        <v>0.6208318537</v>
      </c>
      <c r="F95">
        <v>0.6856887079</v>
      </c>
      <c r="G95">
        <v>0.7571307517</v>
      </c>
      <c r="H95">
        <v>0.6638176638</v>
      </c>
      <c r="I95">
        <v>0.0037177431</v>
      </c>
      <c r="J95">
        <v>-0.0078</v>
      </c>
      <c r="K95">
        <v>-0.0575</v>
      </c>
      <c r="L95">
        <v>0.0418</v>
      </c>
      <c r="M95">
        <v>0.9921916659</v>
      </c>
      <c r="N95">
        <v>0.9441023352</v>
      </c>
      <c r="O95">
        <v>1.0427305019</v>
      </c>
      <c r="P95">
        <v>10860</v>
      </c>
      <c r="Q95">
        <v>15596</v>
      </c>
      <c r="R95">
        <v>0.6736249317</v>
      </c>
      <c r="S95">
        <v>0.6410369433</v>
      </c>
      <c r="T95">
        <v>0.7078695751</v>
      </c>
      <c r="U95">
        <v>0.8316581419</v>
      </c>
      <c r="V95">
        <v>0.6963323929</v>
      </c>
      <c r="W95">
        <v>0.0036821453</v>
      </c>
      <c r="X95">
        <v>-0.0054</v>
      </c>
      <c r="Y95">
        <v>-0.055</v>
      </c>
      <c r="Z95">
        <v>0.0442</v>
      </c>
      <c r="AA95">
        <v>0.994636354</v>
      </c>
      <c r="AB95">
        <v>0.9465187792</v>
      </c>
      <c r="AC95">
        <v>1.0452000514</v>
      </c>
      <c r="AD95">
        <v>0.2484561425</v>
      </c>
      <c r="AE95">
        <v>-0.0319</v>
      </c>
      <c r="AF95">
        <v>-0.0862</v>
      </c>
      <c r="AG95">
        <v>0.0223</v>
      </c>
      <c r="AH95" t="s">
        <v>221</v>
      </c>
      <c r="AI95" t="s">
        <v>221</v>
      </c>
      <c r="AJ95" t="s">
        <v>221</v>
      </c>
      <c r="AK95" t="s">
        <v>221</v>
      </c>
      <c r="AL95" t="s">
        <v>221</v>
      </c>
    </row>
    <row r="96" spans="1:38" ht="12.75">
      <c r="A96" t="s">
        <v>95</v>
      </c>
      <c r="B96">
        <v>4113</v>
      </c>
      <c r="C96">
        <v>5278</v>
      </c>
      <c r="D96">
        <v>0.7821342126</v>
      </c>
      <c r="E96">
        <v>0.738940169</v>
      </c>
      <c r="F96">
        <v>0.8278531228</v>
      </c>
      <c r="G96" s="4">
        <v>2.1774149E-09</v>
      </c>
      <c r="H96">
        <v>0.7792724517</v>
      </c>
      <c r="I96">
        <v>0.0057087134</v>
      </c>
      <c r="J96">
        <v>0.1734</v>
      </c>
      <c r="K96">
        <v>0.1166</v>
      </c>
      <c r="L96">
        <v>0.2303</v>
      </c>
      <c r="M96">
        <v>1.1893956989</v>
      </c>
      <c r="N96">
        <v>1.1237102848</v>
      </c>
      <c r="O96">
        <v>1.2589206914</v>
      </c>
      <c r="P96">
        <v>5402</v>
      </c>
      <c r="Q96">
        <v>6700</v>
      </c>
      <c r="R96">
        <v>0.7979467749</v>
      </c>
      <c r="S96">
        <v>0.7556156236</v>
      </c>
      <c r="T96">
        <v>0.8426494049</v>
      </c>
      <c r="U96" s="4">
        <v>3.7119608E-09</v>
      </c>
      <c r="V96">
        <v>0.8062686567</v>
      </c>
      <c r="W96">
        <v>0.004828391</v>
      </c>
      <c r="X96">
        <v>0.164</v>
      </c>
      <c r="Y96">
        <v>0.1095</v>
      </c>
      <c r="Z96">
        <v>0.2185</v>
      </c>
      <c r="AA96">
        <v>1.1782029338</v>
      </c>
      <c r="AB96">
        <v>1.1156991576</v>
      </c>
      <c r="AC96">
        <v>1.244208301</v>
      </c>
      <c r="AD96">
        <v>0.5452858761</v>
      </c>
      <c r="AE96">
        <v>-0.02</v>
      </c>
      <c r="AF96">
        <v>-0.0849</v>
      </c>
      <c r="AG96">
        <v>0.0448</v>
      </c>
      <c r="AH96">
        <v>1</v>
      </c>
      <c r="AI96">
        <v>2</v>
      </c>
      <c r="AJ96" t="s">
        <v>221</v>
      </c>
      <c r="AK96" t="s">
        <v>221</v>
      </c>
      <c r="AL96" t="s">
        <v>221</v>
      </c>
    </row>
    <row r="97" spans="1:38" ht="12.75">
      <c r="A97" t="s">
        <v>94</v>
      </c>
      <c r="B97">
        <v>15154</v>
      </c>
      <c r="C97">
        <v>20355</v>
      </c>
      <c r="D97">
        <v>0.7566480789</v>
      </c>
      <c r="E97">
        <v>0.7206339799</v>
      </c>
      <c r="F97">
        <v>0.7944620032</v>
      </c>
      <c r="G97" s="4">
        <v>1.7062932E-08</v>
      </c>
      <c r="H97">
        <v>0.7444853844</v>
      </c>
      <c r="I97">
        <v>0.003057035</v>
      </c>
      <c r="J97">
        <v>0.1403</v>
      </c>
      <c r="K97">
        <v>0.0916</v>
      </c>
      <c r="L97">
        <v>0.1891</v>
      </c>
      <c r="M97">
        <v>1.1506387985</v>
      </c>
      <c r="N97">
        <v>1.0958719648</v>
      </c>
      <c r="O97">
        <v>1.2081426364</v>
      </c>
      <c r="P97">
        <v>16272</v>
      </c>
      <c r="Q97">
        <v>20604</v>
      </c>
      <c r="R97">
        <v>0.7885667397</v>
      </c>
      <c r="S97">
        <v>0.7512551248</v>
      </c>
      <c r="T97">
        <v>0.8277314621</v>
      </c>
      <c r="U97" s="4">
        <v>7.610723E-10</v>
      </c>
      <c r="V97">
        <v>0.7897495632</v>
      </c>
      <c r="W97">
        <v>0.0028388169</v>
      </c>
      <c r="X97">
        <v>0.1522</v>
      </c>
      <c r="Y97">
        <v>0.1037</v>
      </c>
      <c r="Z97">
        <v>0.2006</v>
      </c>
      <c r="AA97">
        <v>1.1643529061</v>
      </c>
      <c r="AB97">
        <v>1.1092606926</v>
      </c>
      <c r="AC97">
        <v>1.2221813131</v>
      </c>
      <c r="AD97">
        <v>0.1218604803</v>
      </c>
      <c r="AE97">
        <v>-0.0413</v>
      </c>
      <c r="AF97">
        <v>-0.0937</v>
      </c>
      <c r="AG97">
        <v>0.011</v>
      </c>
      <c r="AH97">
        <v>1</v>
      </c>
      <c r="AI97">
        <v>2</v>
      </c>
      <c r="AJ97" t="s">
        <v>221</v>
      </c>
      <c r="AK97" t="s">
        <v>221</v>
      </c>
      <c r="AL97" t="s">
        <v>221</v>
      </c>
    </row>
    <row r="98" spans="1:38" ht="12.75">
      <c r="A98" t="s">
        <v>93</v>
      </c>
      <c r="B98">
        <v>22347</v>
      </c>
      <c r="C98">
        <v>28510</v>
      </c>
      <c r="D98">
        <v>0.7665419201</v>
      </c>
      <c r="E98">
        <v>0.7310511148</v>
      </c>
      <c r="F98">
        <v>0.8037557201</v>
      </c>
      <c r="G98" s="4">
        <v>2.321409E-10</v>
      </c>
      <c r="H98">
        <v>0.783830235</v>
      </c>
      <c r="I98">
        <v>0.0024378662</v>
      </c>
      <c r="J98">
        <v>0.1533</v>
      </c>
      <c r="K98">
        <v>0.1059</v>
      </c>
      <c r="L98">
        <v>0.2007</v>
      </c>
      <c r="M98">
        <v>1.165684416</v>
      </c>
      <c r="N98">
        <v>1.1117133577</v>
      </c>
      <c r="O98">
        <v>1.2222756416</v>
      </c>
      <c r="P98">
        <v>23145</v>
      </c>
      <c r="Q98">
        <v>28654</v>
      </c>
      <c r="R98">
        <v>0.7817479167</v>
      </c>
      <c r="S98">
        <v>0.7456760426</v>
      </c>
      <c r="T98">
        <v>0.8195647578</v>
      </c>
      <c r="U98" s="4">
        <v>2.6357899E-09</v>
      </c>
      <c r="V98">
        <v>0.8077406296</v>
      </c>
      <c r="W98">
        <v>0.0023280221</v>
      </c>
      <c r="X98">
        <v>0.1435</v>
      </c>
      <c r="Y98">
        <v>0.0962</v>
      </c>
      <c r="Z98">
        <v>0.1907</v>
      </c>
      <c r="AA98">
        <v>1.1542846189</v>
      </c>
      <c r="AB98">
        <v>1.1010229362</v>
      </c>
      <c r="AC98">
        <v>1.2101228208</v>
      </c>
      <c r="AD98">
        <v>0.440678404</v>
      </c>
      <c r="AE98">
        <v>-0.0196</v>
      </c>
      <c r="AF98">
        <v>-0.0696</v>
      </c>
      <c r="AG98">
        <v>0.0303</v>
      </c>
      <c r="AH98">
        <v>1</v>
      </c>
      <c r="AI98">
        <v>2</v>
      </c>
      <c r="AJ98" t="s">
        <v>221</v>
      </c>
      <c r="AK98" t="s">
        <v>221</v>
      </c>
      <c r="AL98" t="s">
        <v>221</v>
      </c>
    </row>
    <row r="99" spans="1:38" ht="12.75">
      <c r="A99" t="s">
        <v>92</v>
      </c>
      <c r="B99">
        <v>9106</v>
      </c>
      <c r="C99">
        <v>13338</v>
      </c>
      <c r="D99">
        <v>0.6940385667</v>
      </c>
      <c r="E99">
        <v>0.6597827374</v>
      </c>
      <c r="F99">
        <v>0.7300729538</v>
      </c>
      <c r="G99">
        <v>0.0367175117</v>
      </c>
      <c r="H99">
        <v>0.6827110511</v>
      </c>
      <c r="I99">
        <v>0.0040299586</v>
      </c>
      <c r="J99">
        <v>0.0539</v>
      </c>
      <c r="K99">
        <v>0.0033</v>
      </c>
      <c r="L99">
        <v>0.1046</v>
      </c>
      <c r="M99">
        <v>1.0554281769</v>
      </c>
      <c r="N99">
        <v>1.0033351534</v>
      </c>
      <c r="O99">
        <v>1.1102258631</v>
      </c>
      <c r="P99">
        <v>9426</v>
      </c>
      <c r="Q99">
        <v>13010</v>
      </c>
      <c r="R99">
        <v>0.7300583142</v>
      </c>
      <c r="S99">
        <v>0.6941723292</v>
      </c>
      <c r="T99">
        <v>0.7677994638</v>
      </c>
      <c r="U99">
        <v>0.0035092564</v>
      </c>
      <c r="V99">
        <v>0.7245196003</v>
      </c>
      <c r="W99">
        <v>0.0039168034</v>
      </c>
      <c r="X99">
        <v>0.0751</v>
      </c>
      <c r="Y99">
        <v>0.0247</v>
      </c>
      <c r="Z99">
        <v>0.1255</v>
      </c>
      <c r="AA99">
        <v>1.0779626846</v>
      </c>
      <c r="AB99">
        <v>1.0249754752</v>
      </c>
      <c r="AC99">
        <v>1.1336891248</v>
      </c>
      <c r="AD99">
        <v>0.0755662156</v>
      </c>
      <c r="AE99">
        <v>-0.0506</v>
      </c>
      <c r="AF99">
        <v>-0.1064</v>
      </c>
      <c r="AG99">
        <v>0.0052</v>
      </c>
      <c r="AH99" t="s">
        <v>221</v>
      </c>
      <c r="AI99">
        <v>2</v>
      </c>
      <c r="AJ99" t="s">
        <v>221</v>
      </c>
      <c r="AK99" t="s">
        <v>221</v>
      </c>
      <c r="AL99" t="s">
        <v>221</v>
      </c>
    </row>
    <row r="100" spans="1:38" ht="12.75">
      <c r="A100" t="s">
        <v>98</v>
      </c>
      <c r="B100">
        <v>2221</v>
      </c>
      <c r="C100">
        <v>2878</v>
      </c>
      <c r="D100">
        <v>0.7505241896</v>
      </c>
      <c r="E100">
        <v>0.7051282625</v>
      </c>
      <c r="F100">
        <v>0.7988426917</v>
      </c>
      <c r="G100">
        <v>3.28726E-05</v>
      </c>
      <c r="H100">
        <v>0.7717164698</v>
      </c>
      <c r="I100">
        <v>0.0078238548</v>
      </c>
      <c r="J100">
        <v>0.1322</v>
      </c>
      <c r="K100">
        <v>0.0698</v>
      </c>
      <c r="L100">
        <v>0.1946</v>
      </c>
      <c r="M100">
        <v>1.1413261672</v>
      </c>
      <c r="N100">
        <v>1.0722923369</v>
      </c>
      <c r="O100">
        <v>1.2148043729</v>
      </c>
      <c r="P100">
        <v>2629</v>
      </c>
      <c r="Q100">
        <v>3135</v>
      </c>
      <c r="R100">
        <v>0.8116783863</v>
      </c>
      <c r="S100">
        <v>0.7640414301</v>
      </c>
      <c r="T100">
        <v>0.8622854426</v>
      </c>
      <c r="U100" s="4">
        <v>4.4340846E-09</v>
      </c>
      <c r="V100">
        <v>0.8385964912</v>
      </c>
      <c r="W100">
        <v>0.0065707393</v>
      </c>
      <c r="X100">
        <v>0.1811</v>
      </c>
      <c r="Y100">
        <v>0.1206</v>
      </c>
      <c r="Z100">
        <v>0.2415</v>
      </c>
      <c r="AA100">
        <v>1.1984782521</v>
      </c>
      <c r="AB100">
        <v>1.1281402254</v>
      </c>
      <c r="AC100">
        <v>1.2732017602</v>
      </c>
      <c r="AD100">
        <v>0.0395433345</v>
      </c>
      <c r="AE100">
        <v>-0.0783</v>
      </c>
      <c r="AF100">
        <v>-0.1529</v>
      </c>
      <c r="AG100">
        <v>-0.0037</v>
      </c>
      <c r="AH100">
        <v>1</v>
      </c>
      <c r="AI100">
        <v>2</v>
      </c>
      <c r="AJ100" t="s">
        <v>131</v>
      </c>
      <c r="AK100" t="s">
        <v>221</v>
      </c>
      <c r="AL100" t="s">
        <v>221</v>
      </c>
    </row>
    <row r="101" spans="1:38" ht="12.75">
      <c r="A101" t="s">
        <v>96</v>
      </c>
      <c r="B101">
        <v>11154</v>
      </c>
      <c r="C101">
        <v>15785</v>
      </c>
      <c r="D101">
        <v>0.7204018409</v>
      </c>
      <c r="E101">
        <v>0.6851392603</v>
      </c>
      <c r="F101">
        <v>0.7574793073</v>
      </c>
      <c r="G101">
        <v>0.0003669894</v>
      </c>
      <c r="H101">
        <v>0.7066202091</v>
      </c>
      <c r="I101">
        <v>0.0036239803</v>
      </c>
      <c r="J101">
        <v>0.0912</v>
      </c>
      <c r="K101">
        <v>0.041</v>
      </c>
      <c r="L101">
        <v>0.1414</v>
      </c>
      <c r="M101">
        <v>1.0955189497</v>
      </c>
      <c r="N101">
        <v>1.041894954</v>
      </c>
      <c r="O101">
        <v>1.1519028521</v>
      </c>
      <c r="P101">
        <v>12548</v>
      </c>
      <c r="Q101">
        <v>16334</v>
      </c>
      <c r="R101">
        <v>0.76680827</v>
      </c>
      <c r="S101">
        <v>0.7298080888</v>
      </c>
      <c r="T101">
        <v>0.8056843052</v>
      </c>
      <c r="U101" s="4">
        <v>8.5840054E-07</v>
      </c>
      <c r="V101">
        <v>0.7682135423</v>
      </c>
      <c r="W101">
        <v>0.0033017085</v>
      </c>
      <c r="X101">
        <v>0.1242</v>
      </c>
      <c r="Y101">
        <v>0.0747</v>
      </c>
      <c r="Z101">
        <v>0.1736</v>
      </c>
      <c r="AA101">
        <v>1.1322255843</v>
      </c>
      <c r="AB101">
        <v>1.0775932161</v>
      </c>
      <c r="AC101">
        <v>1.1896277321</v>
      </c>
      <c r="AD101">
        <v>0.0249010479</v>
      </c>
      <c r="AE101">
        <v>-0.0624</v>
      </c>
      <c r="AF101">
        <v>-0.117</v>
      </c>
      <c r="AG101">
        <v>-0.0079</v>
      </c>
      <c r="AH101">
        <v>1</v>
      </c>
      <c r="AI101">
        <v>2</v>
      </c>
      <c r="AJ101" t="s">
        <v>131</v>
      </c>
      <c r="AK101" t="s">
        <v>221</v>
      </c>
      <c r="AL101" t="s">
        <v>221</v>
      </c>
    </row>
    <row r="102" spans="1:38" ht="12.75">
      <c r="A102" t="s">
        <v>97</v>
      </c>
      <c r="B102">
        <v>18928</v>
      </c>
      <c r="C102">
        <v>25125</v>
      </c>
      <c r="D102">
        <v>0.74019981</v>
      </c>
      <c r="E102">
        <v>0.7056256789</v>
      </c>
      <c r="F102">
        <v>0.7764679987</v>
      </c>
      <c r="G102" s="4">
        <v>1.2425146E-06</v>
      </c>
      <c r="H102">
        <v>0.7533532338</v>
      </c>
      <c r="I102">
        <v>0.0027194683</v>
      </c>
      <c r="J102">
        <v>0.1183</v>
      </c>
      <c r="K102">
        <v>0.0705</v>
      </c>
      <c r="L102">
        <v>0.1662</v>
      </c>
      <c r="M102">
        <v>1.1256258277</v>
      </c>
      <c r="N102">
        <v>1.0730487608</v>
      </c>
      <c r="O102">
        <v>1.1807790571</v>
      </c>
      <c r="P102">
        <v>19954</v>
      </c>
      <c r="Q102">
        <v>24868</v>
      </c>
      <c r="R102">
        <v>0.7828870931</v>
      </c>
      <c r="S102">
        <v>0.7464460778</v>
      </c>
      <c r="T102">
        <v>0.8211071353</v>
      </c>
      <c r="U102" s="4">
        <v>2.5265511E-09</v>
      </c>
      <c r="V102">
        <v>0.8023966543</v>
      </c>
      <c r="W102">
        <v>0.0025250575</v>
      </c>
      <c r="X102">
        <v>0.1449</v>
      </c>
      <c r="Y102">
        <v>0.0973</v>
      </c>
      <c r="Z102">
        <v>0.1926</v>
      </c>
      <c r="AA102">
        <v>1.1559666622</v>
      </c>
      <c r="AB102">
        <v>1.1021599265</v>
      </c>
      <c r="AC102">
        <v>1.212400208</v>
      </c>
      <c r="AD102">
        <v>0.0303080506</v>
      </c>
      <c r="AE102">
        <v>-0.0561</v>
      </c>
      <c r="AF102">
        <v>-0.1068</v>
      </c>
      <c r="AG102">
        <v>-0.0053</v>
      </c>
      <c r="AH102">
        <v>1</v>
      </c>
      <c r="AI102">
        <v>2</v>
      </c>
      <c r="AJ102" t="s">
        <v>131</v>
      </c>
      <c r="AK102" t="s">
        <v>221</v>
      </c>
      <c r="AL102" t="s">
        <v>221</v>
      </c>
    </row>
    <row r="103" spans="1:38" ht="12.75">
      <c r="A103" t="s">
        <v>84</v>
      </c>
      <c r="B103">
        <v>17526</v>
      </c>
      <c r="C103">
        <v>25164</v>
      </c>
      <c r="D103">
        <v>0.6872373834</v>
      </c>
      <c r="E103">
        <v>0.6548341872</v>
      </c>
      <c r="F103">
        <v>0.7212439887</v>
      </c>
      <c r="G103">
        <v>0.0735234805</v>
      </c>
      <c r="H103">
        <v>0.6964711493</v>
      </c>
      <c r="I103">
        <v>0.0028984227</v>
      </c>
      <c r="J103">
        <v>0.0441</v>
      </c>
      <c r="K103">
        <v>-0.0042</v>
      </c>
      <c r="L103">
        <v>0.0924</v>
      </c>
      <c r="M103">
        <v>1.045085581</v>
      </c>
      <c r="N103">
        <v>0.9958098665</v>
      </c>
      <c r="O103">
        <v>1.0967996084</v>
      </c>
      <c r="P103">
        <v>18713</v>
      </c>
      <c r="Q103">
        <v>24231</v>
      </c>
      <c r="R103">
        <v>0.7519362432</v>
      </c>
      <c r="S103">
        <v>0.7166845701</v>
      </c>
      <c r="T103">
        <v>0.7889218456</v>
      </c>
      <c r="U103">
        <v>1.95746E-05</v>
      </c>
      <c r="V103">
        <v>0.7722751847</v>
      </c>
      <c r="W103">
        <v>0.0026940494</v>
      </c>
      <c r="X103">
        <v>0.1046</v>
      </c>
      <c r="Y103">
        <v>0.0566</v>
      </c>
      <c r="Z103">
        <v>0.1526</v>
      </c>
      <c r="AA103">
        <v>1.1102663932</v>
      </c>
      <c r="AB103">
        <v>1.0582157729</v>
      </c>
      <c r="AC103">
        <v>1.1648772354</v>
      </c>
      <c r="AD103">
        <v>0.0006160073</v>
      </c>
      <c r="AE103">
        <v>-0.09</v>
      </c>
      <c r="AF103">
        <v>-0.1415</v>
      </c>
      <c r="AG103">
        <v>-0.0385</v>
      </c>
      <c r="AH103" t="s">
        <v>221</v>
      </c>
      <c r="AI103">
        <v>2</v>
      </c>
      <c r="AJ103" t="s">
        <v>131</v>
      </c>
      <c r="AK103" t="s">
        <v>221</v>
      </c>
      <c r="AL103" t="s">
        <v>221</v>
      </c>
    </row>
    <row r="104" spans="1:38" ht="12.75">
      <c r="A104" t="s">
        <v>85</v>
      </c>
      <c r="B104">
        <v>14489</v>
      </c>
      <c r="C104">
        <v>20997</v>
      </c>
      <c r="D104">
        <v>0.6774308662</v>
      </c>
      <c r="E104">
        <v>0.645388329</v>
      </c>
      <c r="F104">
        <v>0.7110642661</v>
      </c>
      <c r="G104">
        <v>0.2292067242</v>
      </c>
      <c r="H104">
        <v>0.6900509597</v>
      </c>
      <c r="I104">
        <v>0.0031915901</v>
      </c>
      <c r="J104">
        <v>0.0297</v>
      </c>
      <c r="K104">
        <v>-0.0187</v>
      </c>
      <c r="L104">
        <v>0.0782</v>
      </c>
      <c r="M104">
        <v>1.0301727576</v>
      </c>
      <c r="N104">
        <v>0.9814454991</v>
      </c>
      <c r="O104">
        <v>1.0813192496</v>
      </c>
      <c r="P104">
        <v>14992</v>
      </c>
      <c r="Q104">
        <v>19974</v>
      </c>
      <c r="R104">
        <v>0.730468772</v>
      </c>
      <c r="S104">
        <v>0.6960711967</v>
      </c>
      <c r="T104">
        <v>0.7665661637</v>
      </c>
      <c r="U104">
        <v>0.0021166818</v>
      </c>
      <c r="V104">
        <v>0.7505757485</v>
      </c>
      <c r="W104">
        <v>0.0030614987</v>
      </c>
      <c r="X104">
        <v>0.0756</v>
      </c>
      <c r="Y104">
        <v>0.0274</v>
      </c>
      <c r="Z104">
        <v>0.1239</v>
      </c>
      <c r="AA104">
        <v>1.0785687434</v>
      </c>
      <c r="AB104">
        <v>1.0277792353</v>
      </c>
      <c r="AC104">
        <v>1.1318681039</v>
      </c>
      <c r="AD104">
        <v>0.0043843092</v>
      </c>
      <c r="AE104">
        <v>-0.0754</v>
      </c>
      <c r="AF104">
        <v>-0.1272</v>
      </c>
      <c r="AG104">
        <v>-0.0235</v>
      </c>
      <c r="AH104" t="s">
        <v>221</v>
      </c>
      <c r="AI104">
        <v>2</v>
      </c>
      <c r="AJ104" t="s">
        <v>131</v>
      </c>
      <c r="AK104" t="s">
        <v>221</v>
      </c>
      <c r="AL104" t="s">
        <v>221</v>
      </c>
    </row>
    <row r="105" spans="1:38" ht="12.75">
      <c r="A105" t="s">
        <v>99</v>
      </c>
      <c r="B105">
        <v>9129</v>
      </c>
      <c r="C105">
        <v>13048</v>
      </c>
      <c r="D105">
        <v>0.7263727593</v>
      </c>
      <c r="E105">
        <v>0.6896055939</v>
      </c>
      <c r="F105">
        <v>0.765100211</v>
      </c>
      <c r="G105">
        <v>0.0001742233</v>
      </c>
      <c r="H105">
        <v>0.6996474555</v>
      </c>
      <c r="I105">
        <v>0.0040131308</v>
      </c>
      <c r="J105">
        <v>0.0995</v>
      </c>
      <c r="K105">
        <v>0.0475</v>
      </c>
      <c r="L105">
        <v>0.1514</v>
      </c>
      <c r="M105">
        <v>1.1045989574</v>
      </c>
      <c r="N105">
        <v>1.0486869315</v>
      </c>
      <c r="O105">
        <v>1.1634920013</v>
      </c>
      <c r="P105">
        <v>9220</v>
      </c>
      <c r="Q105">
        <v>12634</v>
      </c>
      <c r="R105">
        <v>0.7440120072</v>
      </c>
      <c r="S105">
        <v>0.7065874849</v>
      </c>
      <c r="T105">
        <v>0.7834187256</v>
      </c>
      <c r="U105">
        <v>0.0003569974</v>
      </c>
      <c r="V105">
        <v>0.7297767928</v>
      </c>
      <c r="W105">
        <v>0.0039508079</v>
      </c>
      <c r="X105">
        <v>0.094</v>
      </c>
      <c r="Y105">
        <v>0.0424</v>
      </c>
      <c r="Z105">
        <v>0.1456</v>
      </c>
      <c r="AA105">
        <v>1.0985659161</v>
      </c>
      <c r="AB105">
        <v>1.0433069897</v>
      </c>
      <c r="AC105">
        <v>1.1567516406</v>
      </c>
      <c r="AD105">
        <v>0.4178349779</v>
      </c>
      <c r="AE105">
        <v>-0.024</v>
      </c>
      <c r="AF105">
        <v>-0.082</v>
      </c>
      <c r="AG105">
        <v>0.0341</v>
      </c>
      <c r="AH105">
        <v>1</v>
      </c>
      <c r="AI105">
        <v>2</v>
      </c>
      <c r="AJ105" t="s">
        <v>221</v>
      </c>
      <c r="AK105" t="s">
        <v>221</v>
      </c>
      <c r="AL105" t="s">
        <v>221</v>
      </c>
    </row>
    <row r="106" spans="1:38" ht="12.75">
      <c r="A106" t="s">
        <v>100</v>
      </c>
      <c r="B106">
        <v>6428</v>
      </c>
      <c r="C106">
        <v>10419</v>
      </c>
      <c r="D106">
        <v>0.6321596889</v>
      </c>
      <c r="E106">
        <v>0.5999466477</v>
      </c>
      <c r="F106">
        <v>0.6661023507</v>
      </c>
      <c r="G106">
        <v>0.1394200245</v>
      </c>
      <c r="H106">
        <v>0.6169498032</v>
      </c>
      <c r="I106">
        <v>0.0047625521</v>
      </c>
      <c r="J106">
        <v>-0.0394</v>
      </c>
      <c r="K106">
        <v>-0.0917</v>
      </c>
      <c r="L106">
        <v>0.0129</v>
      </c>
      <c r="M106">
        <v>0.9613286351</v>
      </c>
      <c r="N106">
        <v>0.9123420902</v>
      </c>
      <c r="O106">
        <v>1.0129454232</v>
      </c>
      <c r="P106">
        <v>6906</v>
      </c>
      <c r="Q106">
        <v>10321</v>
      </c>
      <c r="R106">
        <v>0.6759375264</v>
      </c>
      <c r="S106">
        <v>0.6418540074</v>
      </c>
      <c r="T106">
        <v>0.7118309371</v>
      </c>
      <c r="U106">
        <v>0.9410879968</v>
      </c>
      <c r="V106">
        <v>0.6691212092</v>
      </c>
      <c r="W106">
        <v>0.0046315459</v>
      </c>
      <c r="X106">
        <v>-0.002</v>
      </c>
      <c r="Y106">
        <v>-0.0537</v>
      </c>
      <c r="Z106">
        <v>0.0498</v>
      </c>
      <c r="AA106">
        <v>0.998051</v>
      </c>
      <c r="AB106">
        <v>0.9477252097</v>
      </c>
      <c r="AC106">
        <v>1.0510491738</v>
      </c>
      <c r="AD106">
        <v>0.0249206186</v>
      </c>
      <c r="AE106">
        <v>-0.067</v>
      </c>
      <c r="AF106">
        <v>-0.1255</v>
      </c>
      <c r="AG106">
        <v>-0.0084</v>
      </c>
      <c r="AH106" t="s">
        <v>221</v>
      </c>
      <c r="AI106" t="s">
        <v>221</v>
      </c>
      <c r="AJ106" t="s">
        <v>131</v>
      </c>
      <c r="AK106" t="s">
        <v>221</v>
      </c>
      <c r="AL106" t="s">
        <v>221</v>
      </c>
    </row>
    <row r="107" spans="1:38" ht="12.75">
      <c r="A107" t="s">
        <v>103</v>
      </c>
      <c r="B107">
        <v>17909</v>
      </c>
      <c r="C107">
        <v>28458</v>
      </c>
      <c r="D107">
        <v>0.6374104775</v>
      </c>
      <c r="E107">
        <v>0.6075402309</v>
      </c>
      <c r="F107">
        <v>0.6687493209</v>
      </c>
      <c r="G107">
        <v>0.2031045946</v>
      </c>
      <c r="H107">
        <v>0.6293133741</v>
      </c>
      <c r="I107">
        <v>0.0028630884</v>
      </c>
      <c r="J107">
        <v>-0.0312</v>
      </c>
      <c r="K107">
        <v>-0.0792</v>
      </c>
      <c r="L107">
        <v>0.0168</v>
      </c>
      <c r="M107">
        <v>0.9693135375</v>
      </c>
      <c r="N107">
        <v>0.923889693</v>
      </c>
      <c r="O107">
        <v>1.016970685</v>
      </c>
      <c r="P107">
        <v>19102</v>
      </c>
      <c r="Q107">
        <v>27296</v>
      </c>
      <c r="R107">
        <v>0.6982826586</v>
      </c>
      <c r="S107">
        <v>0.6657465445</v>
      </c>
      <c r="T107">
        <v>0.7324088654</v>
      </c>
      <c r="U107">
        <v>0.2091853262</v>
      </c>
      <c r="V107">
        <v>0.6998094959</v>
      </c>
      <c r="W107">
        <v>0.0027742071</v>
      </c>
      <c r="X107">
        <v>0.0306</v>
      </c>
      <c r="Y107">
        <v>-0.0171</v>
      </c>
      <c r="Z107">
        <v>0.0783</v>
      </c>
      <c r="AA107">
        <v>1.0310445545</v>
      </c>
      <c r="AB107">
        <v>0.9830035745</v>
      </c>
      <c r="AC107">
        <v>1.0814333751</v>
      </c>
      <c r="AD107">
        <v>0.0004480349</v>
      </c>
      <c r="AE107">
        <v>-0.0912</v>
      </c>
      <c r="AF107">
        <v>-0.1421</v>
      </c>
      <c r="AG107">
        <v>-0.0403</v>
      </c>
      <c r="AH107" t="s">
        <v>221</v>
      </c>
      <c r="AI107" t="s">
        <v>221</v>
      </c>
      <c r="AJ107" t="s">
        <v>131</v>
      </c>
      <c r="AK107" t="s">
        <v>221</v>
      </c>
      <c r="AL107" t="s">
        <v>221</v>
      </c>
    </row>
    <row r="108" spans="1:38" ht="12.75">
      <c r="A108" t="s">
        <v>104</v>
      </c>
      <c r="B108">
        <v>15586</v>
      </c>
      <c r="C108">
        <v>25554</v>
      </c>
      <c r="D108">
        <v>0.6205248233</v>
      </c>
      <c r="E108">
        <v>0.5912618858</v>
      </c>
      <c r="F108">
        <v>0.6512360522</v>
      </c>
      <c r="G108">
        <v>0.0185784029</v>
      </c>
      <c r="H108">
        <v>0.6099240823</v>
      </c>
      <c r="I108">
        <v>0.0030512867</v>
      </c>
      <c r="J108">
        <v>-0.058</v>
      </c>
      <c r="K108">
        <v>-0.1063</v>
      </c>
      <c r="L108">
        <v>-0.0097</v>
      </c>
      <c r="M108">
        <v>0.9436354324</v>
      </c>
      <c r="N108">
        <v>0.8991351262</v>
      </c>
      <c r="O108">
        <v>0.9903381632</v>
      </c>
      <c r="P108">
        <v>17124</v>
      </c>
      <c r="Q108">
        <v>26982</v>
      </c>
      <c r="R108">
        <v>0.6408047875</v>
      </c>
      <c r="S108">
        <v>0.6107849858</v>
      </c>
      <c r="T108">
        <v>0.6723000486</v>
      </c>
      <c r="U108">
        <v>0.0238163326</v>
      </c>
      <c r="V108">
        <v>0.6346453191</v>
      </c>
      <c r="W108">
        <v>0.0029314724</v>
      </c>
      <c r="X108">
        <v>-0.0553</v>
      </c>
      <c r="Y108">
        <v>-0.1033</v>
      </c>
      <c r="Z108">
        <v>-0.0073</v>
      </c>
      <c r="AA108">
        <v>0.9461759911</v>
      </c>
      <c r="AB108">
        <v>0.9018504553</v>
      </c>
      <c r="AC108">
        <v>0.9926801068</v>
      </c>
      <c r="AD108">
        <v>0.2207290823</v>
      </c>
      <c r="AE108">
        <v>-0.0322</v>
      </c>
      <c r="AF108">
        <v>-0.0836</v>
      </c>
      <c r="AG108">
        <v>0.0193</v>
      </c>
      <c r="AH108" t="s">
        <v>221</v>
      </c>
      <c r="AI108" t="s">
        <v>221</v>
      </c>
      <c r="AJ108" t="s">
        <v>221</v>
      </c>
      <c r="AK108" t="s">
        <v>221</v>
      </c>
      <c r="AL108" t="s">
        <v>221</v>
      </c>
    </row>
    <row r="109" spans="1:38" ht="12.75">
      <c r="A109" t="s">
        <v>101</v>
      </c>
      <c r="B109">
        <v>13351</v>
      </c>
      <c r="C109">
        <v>20351</v>
      </c>
      <c r="D109">
        <v>0.664684907</v>
      </c>
      <c r="E109">
        <v>0.6329376625</v>
      </c>
      <c r="F109">
        <v>0.6980245476</v>
      </c>
      <c r="G109">
        <v>0.6673464517</v>
      </c>
      <c r="H109">
        <v>0.6560365584</v>
      </c>
      <c r="I109">
        <v>0.0033298701</v>
      </c>
      <c r="J109">
        <v>0.0107</v>
      </c>
      <c r="K109">
        <v>-0.0382</v>
      </c>
      <c r="L109">
        <v>0.0597</v>
      </c>
      <c r="M109">
        <v>1.010789909</v>
      </c>
      <c r="N109">
        <v>0.9625117038</v>
      </c>
      <c r="O109">
        <v>1.0614896796</v>
      </c>
      <c r="P109">
        <v>13954</v>
      </c>
      <c r="Q109">
        <v>19855</v>
      </c>
      <c r="R109">
        <v>0.7005423537</v>
      </c>
      <c r="S109">
        <v>0.6672134428</v>
      </c>
      <c r="T109">
        <v>0.7355361235</v>
      </c>
      <c r="U109">
        <v>0.1740882839</v>
      </c>
      <c r="V109">
        <v>0.7027952657</v>
      </c>
      <c r="W109">
        <v>0.0032434509</v>
      </c>
      <c r="X109">
        <v>0.0338</v>
      </c>
      <c r="Y109">
        <v>-0.0149</v>
      </c>
      <c r="Z109">
        <v>0.0825</v>
      </c>
      <c r="AA109">
        <v>1.034381092</v>
      </c>
      <c r="AB109">
        <v>0.9851695132</v>
      </c>
      <c r="AC109">
        <v>1.0860509071</v>
      </c>
      <c r="AD109">
        <v>0.0509759714</v>
      </c>
      <c r="AE109">
        <v>-0.0525</v>
      </c>
      <c r="AF109">
        <v>-0.1053</v>
      </c>
      <c r="AG109">
        <v>0.0002</v>
      </c>
      <c r="AH109" t="s">
        <v>221</v>
      </c>
      <c r="AI109" t="s">
        <v>221</v>
      </c>
      <c r="AJ109" t="s">
        <v>221</v>
      </c>
      <c r="AK109" t="s">
        <v>221</v>
      </c>
      <c r="AL109" t="s">
        <v>221</v>
      </c>
    </row>
    <row r="110" spans="1:38" ht="12.75">
      <c r="A110" t="s">
        <v>102</v>
      </c>
      <c r="B110">
        <v>6443</v>
      </c>
      <c r="C110">
        <v>11212</v>
      </c>
      <c r="D110">
        <v>0.5879996126</v>
      </c>
      <c r="E110">
        <v>0.5583301752</v>
      </c>
      <c r="F110">
        <v>0.6192456717</v>
      </c>
      <c r="G110">
        <v>2.29325E-05</v>
      </c>
      <c r="H110">
        <v>0.5746521584</v>
      </c>
      <c r="I110">
        <v>0.0046690991</v>
      </c>
      <c r="J110">
        <v>-0.1119</v>
      </c>
      <c r="K110">
        <v>-0.1636</v>
      </c>
      <c r="L110">
        <v>-0.0601</v>
      </c>
      <c r="M110">
        <v>0.8941741698</v>
      </c>
      <c r="N110">
        <v>0.849055697</v>
      </c>
      <c r="O110">
        <v>0.9416902198</v>
      </c>
      <c r="P110">
        <v>7054</v>
      </c>
      <c r="Q110">
        <v>11680</v>
      </c>
      <c r="R110">
        <v>0.6211069166</v>
      </c>
      <c r="S110">
        <v>0.5900013261</v>
      </c>
      <c r="T110">
        <v>0.6538524318</v>
      </c>
      <c r="U110">
        <v>0.0009613173</v>
      </c>
      <c r="V110">
        <v>0.6039383562</v>
      </c>
      <c r="W110">
        <v>0.0045253928</v>
      </c>
      <c r="X110">
        <v>-0.0865</v>
      </c>
      <c r="Y110">
        <v>-0.1379</v>
      </c>
      <c r="Z110">
        <v>-0.0352</v>
      </c>
      <c r="AA110">
        <v>0.9170912327</v>
      </c>
      <c r="AB110">
        <v>0.8711624827</v>
      </c>
      <c r="AC110">
        <v>0.9654414025</v>
      </c>
      <c r="AD110">
        <v>0.0629831463</v>
      </c>
      <c r="AE110">
        <v>-0.0548</v>
      </c>
      <c r="AF110">
        <v>-0.1125</v>
      </c>
      <c r="AG110">
        <v>0.003</v>
      </c>
      <c r="AH110">
        <v>1</v>
      </c>
      <c r="AI110">
        <v>2</v>
      </c>
      <c r="AJ110" t="s">
        <v>221</v>
      </c>
      <c r="AK110" t="s">
        <v>221</v>
      </c>
      <c r="AL110" t="s">
        <v>221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F38" sqref="F38"/>
    </sheetView>
  </sheetViews>
  <sheetFormatPr defaultColWidth="9.140625" defaultRowHeight="12.75"/>
  <cols>
    <col min="1" max="1" width="26.57421875" style="0" customWidth="1"/>
    <col min="2" max="2" width="15.140625" style="67" customWidth="1"/>
    <col min="3" max="3" width="14.421875" style="66" customWidth="1"/>
    <col min="4" max="4" width="1.28515625" style="67" customWidth="1"/>
    <col min="5" max="5" width="9.57421875" style="58" customWidth="1"/>
    <col min="6" max="6" width="9.28125" style="59" bestFit="1" customWidth="1"/>
    <col min="7" max="7" width="9.28125" style="60" bestFit="1" customWidth="1"/>
    <col min="8" max="8" width="10.57421875" style="61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8" customFormat="1" ht="12.75">
      <c r="B1" s="49" t="s">
        <v>247</v>
      </c>
      <c r="C1" s="50" t="s">
        <v>248</v>
      </c>
      <c r="D1" s="51"/>
      <c r="E1" s="52" t="s">
        <v>247</v>
      </c>
      <c r="F1" s="53" t="s">
        <v>247</v>
      </c>
      <c r="G1" s="54" t="s">
        <v>247</v>
      </c>
      <c r="H1" s="55" t="s">
        <v>247</v>
      </c>
      <c r="I1" s="56"/>
      <c r="J1" s="53" t="s">
        <v>248</v>
      </c>
      <c r="K1" s="53" t="s">
        <v>248</v>
      </c>
      <c r="L1" s="53" t="s">
        <v>248</v>
      </c>
      <c r="M1" s="53" t="s">
        <v>248</v>
      </c>
    </row>
    <row r="2" spans="2:13" s="48" customFormat="1" ht="12.75">
      <c r="B2" s="49" t="s">
        <v>283</v>
      </c>
      <c r="C2" s="49" t="s">
        <v>283</v>
      </c>
      <c r="D2" s="51"/>
      <c r="E2" s="53" t="s">
        <v>284</v>
      </c>
      <c r="F2" s="57" t="s">
        <v>285</v>
      </c>
      <c r="G2" s="54" t="s">
        <v>286</v>
      </c>
      <c r="H2" s="55" t="s">
        <v>287</v>
      </c>
      <c r="I2" s="56"/>
      <c r="J2" s="48" t="s">
        <v>284</v>
      </c>
      <c r="K2" s="48" t="s">
        <v>285</v>
      </c>
      <c r="L2" s="48" t="s">
        <v>286</v>
      </c>
      <c r="M2" s="48" t="s">
        <v>287</v>
      </c>
    </row>
    <row r="3" spans="2:9" ht="12.75">
      <c r="B3" s="49" t="str">
        <f>'orig inc data'!A4</f>
        <v>1999/2000-2000/01</v>
      </c>
      <c r="C3" s="50" t="str">
        <f>'orig inc data'!A16</f>
        <v>2004/05-2005/06</v>
      </c>
      <c r="D3" s="51"/>
      <c r="I3" s="56"/>
    </row>
    <row r="4" spans="1:13" ht="12.75">
      <c r="A4" t="s">
        <v>288</v>
      </c>
      <c r="B4" s="62">
        <f>'orig inc data'!E4</f>
        <v>0.6671283429</v>
      </c>
      <c r="C4" s="63">
        <f>'orig inc data'!E16</f>
        <v>0.7030257964</v>
      </c>
      <c r="D4" s="64"/>
      <c r="E4" s="58">
        <f>'orig inc data'!C4</f>
        <v>6357</v>
      </c>
      <c r="F4" s="58">
        <f>'orig inc data'!D4</f>
        <v>7881</v>
      </c>
      <c r="G4" s="60">
        <f>'orig inc data'!H4</f>
        <v>0.6136312772</v>
      </c>
      <c r="H4" s="61">
        <f>'orig inc data'!I4</f>
        <v>0.8066235249</v>
      </c>
      <c r="I4" s="65"/>
      <c r="J4">
        <f>'orig inc data'!C16</f>
        <v>7256</v>
      </c>
      <c r="K4">
        <f>'orig inc data'!D16</f>
        <v>8926</v>
      </c>
      <c r="L4" s="4">
        <f>'orig inc data'!H16</f>
        <v>0.169437195</v>
      </c>
      <c r="M4">
        <f>'orig inc data'!I16</f>
        <v>0.812906117</v>
      </c>
    </row>
    <row r="5" spans="1:12" ht="12.75">
      <c r="B5" s="62"/>
      <c r="C5" s="63"/>
      <c r="D5" s="64"/>
      <c r="I5" s="65"/>
      <c r="L5" s="4"/>
    </row>
    <row r="6" spans="1:13" ht="12.75">
      <c r="A6" t="s">
        <v>289</v>
      </c>
      <c r="B6" s="62">
        <f>'orig inc data'!E5</f>
        <v>0.5475759515</v>
      </c>
      <c r="C6" s="63">
        <f>'orig inc data'!E17</f>
        <v>0.541906697</v>
      </c>
      <c r="D6" s="64"/>
      <c r="E6" s="58">
        <f>'orig inc data'!C5</f>
        <v>31582</v>
      </c>
      <c r="F6" s="58">
        <f>'orig inc data'!D5</f>
        <v>59286</v>
      </c>
      <c r="G6" s="60">
        <f>'orig inc data'!H5</f>
        <v>7.874269E-14</v>
      </c>
      <c r="H6" s="61">
        <f>'orig inc data'!I5</f>
        <v>0.5327058665</v>
      </c>
      <c r="I6" s="65"/>
      <c r="J6">
        <f>'orig inc data'!C17</f>
        <v>30472</v>
      </c>
      <c r="K6">
        <f>'orig inc data'!D17</f>
        <v>57613</v>
      </c>
      <c r="L6" s="4">
        <f>'orig inc data'!H17</f>
        <v>9.307522E-20</v>
      </c>
      <c r="M6">
        <f>'orig inc data'!I17</f>
        <v>0.5289084061</v>
      </c>
    </row>
    <row r="7" spans="1:13" ht="12.75">
      <c r="A7" t="s">
        <v>290</v>
      </c>
      <c r="B7" s="62">
        <f>'orig inc data'!E6</f>
        <v>0.6228373638</v>
      </c>
      <c r="C7" s="63">
        <f>'orig inc data'!E18</f>
        <v>0.6331154966</v>
      </c>
      <c r="D7" s="64"/>
      <c r="E7" s="58">
        <f>'orig inc data'!C6</f>
        <v>41429</v>
      </c>
      <c r="F7" s="58">
        <f>'orig inc data'!D6</f>
        <v>65297</v>
      </c>
      <c r="G7" s="60">
        <f>'orig inc data'!H6</f>
        <v>0.0245510284</v>
      </c>
      <c r="H7" s="61">
        <f>'orig inc data'!I6</f>
        <v>0.6344701901</v>
      </c>
      <c r="I7" s="65"/>
      <c r="J7">
        <f>'orig inc data'!C18</f>
        <v>42606</v>
      </c>
      <c r="K7">
        <f>'orig inc data'!D18</f>
        <v>65444</v>
      </c>
      <c r="L7" s="4">
        <f>'orig inc data'!H18</f>
        <v>0.0053245215</v>
      </c>
      <c r="M7">
        <f>'orig inc data'!I18</f>
        <v>0.6510298881</v>
      </c>
    </row>
    <row r="8" spans="1:13" ht="12.75">
      <c r="A8" t="s">
        <v>291</v>
      </c>
      <c r="B8" s="62">
        <f>'orig inc data'!E7</f>
        <v>0.629575735</v>
      </c>
      <c r="C8" s="63">
        <f>'orig inc data'!E19</f>
        <v>0.6350181473</v>
      </c>
      <c r="D8" s="64"/>
      <c r="E8" s="58">
        <f>'orig inc data'!C7</f>
        <v>43535</v>
      </c>
      <c r="F8" s="58">
        <f>'orig inc data'!D7</f>
        <v>68976</v>
      </c>
      <c r="G8" s="60">
        <f>'orig inc data'!H7</f>
        <v>0.0717441271</v>
      </c>
      <c r="H8" s="61">
        <f>'orig inc data'!I7</f>
        <v>0.6311615634</v>
      </c>
      <c r="I8" s="65"/>
      <c r="J8">
        <f>'orig inc data'!C19</f>
        <v>42212</v>
      </c>
      <c r="K8">
        <f>'orig inc data'!D19</f>
        <v>64799</v>
      </c>
      <c r="L8" s="4">
        <f>'orig inc data'!H19</f>
        <v>0.0078551152</v>
      </c>
      <c r="M8">
        <f>'orig inc data'!I19</f>
        <v>0.651429806</v>
      </c>
    </row>
    <row r="9" spans="1:13" ht="12.75">
      <c r="A9" t="s">
        <v>292</v>
      </c>
      <c r="B9" s="62">
        <f>'orig inc data'!E8</f>
        <v>0.6315342387</v>
      </c>
      <c r="C9" s="63">
        <f>'orig inc data'!E20</f>
        <v>0.6168454566</v>
      </c>
      <c r="D9" s="64"/>
      <c r="E9" s="58">
        <f>'orig inc data'!C8</f>
        <v>40343</v>
      </c>
      <c r="F9" s="58">
        <f>'orig inc data'!D8</f>
        <v>64409</v>
      </c>
      <c r="G9" s="60">
        <f>'orig inc data'!H8</f>
        <v>0.0960051166</v>
      </c>
      <c r="H9" s="61">
        <f>'orig inc data'!I8</f>
        <v>0.6263565651</v>
      </c>
      <c r="I9" s="65"/>
      <c r="J9">
        <f>'orig inc data'!C20</f>
        <v>38797</v>
      </c>
      <c r="K9">
        <f>'orig inc data'!D20</f>
        <v>62550</v>
      </c>
      <c r="L9" s="4">
        <f>'orig inc data'!H20</f>
        <v>0.0001240674</v>
      </c>
      <c r="M9">
        <f>'orig inc data'!I20</f>
        <v>0.6202557954</v>
      </c>
    </row>
    <row r="10" spans="1:13" ht="12.75">
      <c r="A10" t="s">
        <v>293</v>
      </c>
      <c r="B10" s="62">
        <f>'orig inc data'!E9</f>
        <v>0.6667905978</v>
      </c>
      <c r="C10" s="63">
        <f>'orig inc data'!E21</f>
        <v>0.6871012275</v>
      </c>
      <c r="D10" s="64"/>
      <c r="E10" s="58">
        <f>'orig inc data'!C9</f>
        <v>43106</v>
      </c>
      <c r="F10" s="58">
        <f>'orig inc data'!D9</f>
        <v>65453</v>
      </c>
      <c r="G10" s="60">
        <f>'orig inc data'!H9</f>
        <v>0.5707309343</v>
      </c>
      <c r="H10" s="61">
        <f>'orig inc data'!I9</f>
        <v>0.6585794387</v>
      </c>
      <c r="I10" s="65"/>
      <c r="J10">
        <f>'orig inc data'!C21</f>
        <v>46057</v>
      </c>
      <c r="K10">
        <f>'orig inc data'!D21</f>
        <v>67103</v>
      </c>
      <c r="L10" s="4">
        <f>'orig inc data'!H21</f>
        <v>0.5494170803</v>
      </c>
      <c r="M10">
        <f>'orig inc data'!I21</f>
        <v>0.6863627558</v>
      </c>
    </row>
    <row r="11" spans="1:12" ht="12.75">
      <c r="B11" s="62"/>
      <c r="C11" s="63"/>
      <c r="D11" s="64"/>
      <c r="I11" s="65"/>
      <c r="L11" s="4"/>
    </row>
    <row r="12" spans="1:13" ht="12.75">
      <c r="A12" t="s">
        <v>294</v>
      </c>
      <c r="B12" s="62">
        <f>'orig inc data'!E10</f>
        <v>0.6281650671</v>
      </c>
      <c r="C12" s="63">
        <f>'orig inc data'!E22</f>
        <v>0.6593713503</v>
      </c>
      <c r="D12" s="64"/>
      <c r="E12" s="58">
        <f>'orig inc data'!C10</f>
        <v>66169</v>
      </c>
      <c r="F12" s="58">
        <f>'orig inc data'!D10</f>
        <v>106042</v>
      </c>
      <c r="G12" s="60">
        <f>'orig inc data'!H10</f>
        <v>0.0559605208</v>
      </c>
      <c r="H12" s="61">
        <f>'orig inc data'!I10</f>
        <v>0.6239886083</v>
      </c>
      <c r="I12" s="65"/>
      <c r="J12">
        <f>'orig inc data'!C22</f>
        <v>72040</v>
      </c>
      <c r="K12">
        <f>'orig inc data'!D22</f>
        <v>108666</v>
      </c>
      <c r="L12" s="4">
        <f>'orig inc data'!H22</f>
        <v>0.2652451698</v>
      </c>
      <c r="M12">
        <f>'orig inc data'!I22</f>
        <v>0.6629488524</v>
      </c>
    </row>
    <row r="13" spans="1:13" ht="12.75">
      <c r="A13" t="s">
        <v>295</v>
      </c>
      <c r="B13" s="62">
        <f>'orig inc data'!E11</f>
        <v>0.6738673218</v>
      </c>
      <c r="C13" s="63">
        <f>'orig inc data'!E23</f>
        <v>0.7107221422</v>
      </c>
      <c r="D13" s="64"/>
      <c r="E13" s="58">
        <f>'orig inc data'!C11</f>
        <v>72521</v>
      </c>
      <c r="F13" s="58">
        <f>'orig inc data'!D11</f>
        <v>107964</v>
      </c>
      <c r="G13" s="60">
        <f>'orig inc data'!H11</f>
        <v>0.3087507062</v>
      </c>
      <c r="H13" s="61">
        <f>'orig inc data'!I11</f>
        <v>0.6717146456</v>
      </c>
      <c r="I13" s="65"/>
      <c r="J13">
        <f>'orig inc data'!C23</f>
        <v>75587</v>
      </c>
      <c r="K13">
        <f>'orig inc data'!D23</f>
        <v>105016</v>
      </c>
      <c r="L13" s="4">
        <f>'orig inc data'!H23</f>
        <v>0.0431576777</v>
      </c>
      <c r="M13">
        <f>'orig inc data'!I23</f>
        <v>0.7197665118</v>
      </c>
    </row>
    <row r="14" spans="1:13" ht="12.75">
      <c r="A14" t="s">
        <v>296</v>
      </c>
      <c r="B14" s="62">
        <f>'orig inc data'!E12</f>
        <v>0.6860361262</v>
      </c>
      <c r="C14" s="63">
        <f>'orig inc data'!E24</f>
        <v>0.7148394408</v>
      </c>
      <c r="D14" s="64"/>
      <c r="E14" s="58">
        <f>'orig inc data'!C12</f>
        <v>73957</v>
      </c>
      <c r="F14" s="58">
        <f>'orig inc data'!D12</f>
        <v>107532</v>
      </c>
      <c r="G14" s="60">
        <f>'orig inc data'!H12</f>
        <v>0.0785097014</v>
      </c>
      <c r="H14" s="61">
        <f>'orig inc data'!I12</f>
        <v>0.6877673623</v>
      </c>
      <c r="I14" s="65"/>
      <c r="J14">
        <f>'orig inc data'!C24</f>
        <v>76926</v>
      </c>
      <c r="K14">
        <f>'orig inc data'!D24</f>
        <v>105840</v>
      </c>
      <c r="L14" s="4">
        <f>'orig inc data'!H24</f>
        <v>0.023844254</v>
      </c>
      <c r="M14">
        <f>'orig inc data'!I24</f>
        <v>0.726814059</v>
      </c>
    </row>
    <row r="15" spans="1:13" ht="12.75">
      <c r="A15" t="s">
        <v>297</v>
      </c>
      <c r="B15" s="62">
        <f>'orig inc data'!E13</f>
        <v>0.7149853279</v>
      </c>
      <c r="C15" s="63">
        <f>'orig inc data'!E25</f>
        <v>0.7434799787</v>
      </c>
      <c r="D15" s="64"/>
      <c r="E15" s="58">
        <f>'orig inc data'!C13</f>
        <v>73183</v>
      </c>
      <c r="F15" s="58">
        <f>'orig inc data'!D13</f>
        <v>102856</v>
      </c>
      <c r="G15" s="60">
        <f>'orig inc data'!H13</f>
        <v>0.0005388887</v>
      </c>
      <c r="H15" s="61">
        <f>'orig inc data'!I13</f>
        <v>0.7115092945</v>
      </c>
      <c r="I15" s="65"/>
      <c r="J15">
        <f>'orig inc data'!C25</f>
        <v>78801</v>
      </c>
      <c r="K15">
        <f>'orig inc data'!D25</f>
        <v>104297</v>
      </c>
      <c r="L15" s="4">
        <f>'orig inc data'!H25</f>
        <v>0.0001013229</v>
      </c>
      <c r="M15">
        <f>'orig inc data'!I25</f>
        <v>0.755544263</v>
      </c>
    </row>
    <row r="16" spans="1:13" ht="12.75">
      <c r="A16" t="s">
        <v>298</v>
      </c>
      <c r="B16" s="62">
        <f>'orig inc data'!E14</f>
        <v>0.7068140857</v>
      </c>
      <c r="C16" s="63">
        <f>'orig inc data'!E26</f>
        <v>0.7306644539</v>
      </c>
      <c r="D16" s="64"/>
      <c r="E16" s="58">
        <f>'orig inc data'!C14</f>
        <v>68373</v>
      </c>
      <c r="F16" s="58">
        <f>'orig inc data'!D14</f>
        <v>96743</v>
      </c>
      <c r="G16" s="60">
        <f>'orig inc data'!H14</f>
        <v>0.0028523941</v>
      </c>
      <c r="H16" s="61">
        <f>'orig inc data'!I14</f>
        <v>0.7067488087</v>
      </c>
      <c r="I16" s="65"/>
      <c r="J16">
        <f>'orig inc data'!C26</f>
        <v>76611</v>
      </c>
      <c r="K16">
        <f>'orig inc data'!D26</f>
        <v>103202</v>
      </c>
      <c r="L16" s="4">
        <f>'orig inc data'!H26</f>
        <v>0.0015710627</v>
      </c>
      <c r="M16">
        <f>'orig inc data'!I26</f>
        <v>0.7423402647</v>
      </c>
    </row>
    <row r="17" ht="12.75">
      <c r="B17" s="68"/>
    </row>
    <row r="18" spans="1:2" ht="12.75">
      <c r="A18" t="s">
        <v>336</v>
      </c>
      <c r="B18" s="106">
        <f>'orig inc data'!L5</f>
        <v>7.347691E-13</v>
      </c>
    </row>
    <row r="19" spans="1:2" ht="12.75">
      <c r="A19" t="s">
        <v>337</v>
      </c>
      <c r="B19" s="106">
        <f>'orig inc data'!L17</f>
        <v>2.663904E-15</v>
      </c>
    </row>
    <row r="20" spans="1:2" ht="12.75">
      <c r="A20" t="s">
        <v>299</v>
      </c>
      <c r="B20" s="107">
        <f>'orig inc data'!L15</f>
        <v>0.6104344631</v>
      </c>
    </row>
    <row r="21" ht="12.75">
      <c r="B21" s="106"/>
    </row>
    <row r="22" spans="1:2" ht="12.75">
      <c r="A22" t="s">
        <v>338</v>
      </c>
      <c r="B22" s="106">
        <f>'orig inc data'!L10</f>
        <v>9.4204779E-08</v>
      </c>
    </row>
    <row r="23" spans="1:2" ht="12.75">
      <c r="A23" t="s">
        <v>339</v>
      </c>
      <c r="B23" s="106">
        <f>'orig inc data'!L22</f>
        <v>5.0709782E-06</v>
      </c>
    </row>
    <row r="24" spans="1:2" ht="12.75">
      <c r="A24" t="s">
        <v>300</v>
      </c>
      <c r="B24" s="107">
        <f>'orig inc data'!L27</f>
        <v>0.5655186405</v>
      </c>
    </row>
    <row r="27" spans="2:7" ht="12.75">
      <c r="B27" s="68"/>
      <c r="C27" s="69"/>
      <c r="D27" s="59"/>
      <c r="F27" s="58"/>
      <c r="G27" s="5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301</v>
      </c>
    </row>
    <row r="3" spans="1:24" ht="12.75">
      <c r="A3" t="s">
        <v>302</v>
      </c>
      <c r="B3" t="s">
        <v>303</v>
      </c>
      <c r="C3" t="s">
        <v>284</v>
      </c>
      <c r="D3" t="s">
        <v>285</v>
      </c>
      <c r="E3" t="s">
        <v>304</v>
      </c>
      <c r="F3" t="s">
        <v>305</v>
      </c>
      <c r="G3" t="s">
        <v>306</v>
      </c>
      <c r="H3" t="s">
        <v>286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</row>
    <row r="4" spans="1:24" ht="12.75">
      <c r="A4" t="s">
        <v>275</v>
      </c>
      <c r="B4" t="s">
        <v>323</v>
      </c>
      <c r="C4">
        <v>6357</v>
      </c>
      <c r="D4">
        <v>7881</v>
      </c>
      <c r="E4">
        <v>0.6671283429</v>
      </c>
      <c r="F4">
        <v>0.630855794</v>
      </c>
      <c r="G4">
        <v>0.705486468</v>
      </c>
      <c r="H4">
        <v>0.6136312772</v>
      </c>
      <c r="I4">
        <v>0.8066235249</v>
      </c>
      <c r="J4">
        <v>0.0044488381</v>
      </c>
      <c r="K4" t="s">
        <v>221</v>
      </c>
      <c r="L4" t="s">
        <v>221</v>
      </c>
      <c r="M4" t="s">
        <v>221</v>
      </c>
      <c r="N4" t="s">
        <v>221</v>
      </c>
      <c r="O4" t="s">
        <v>221</v>
      </c>
      <c r="P4">
        <v>0.0144</v>
      </c>
      <c r="Q4">
        <v>-0.0415</v>
      </c>
      <c r="R4">
        <v>0.0703</v>
      </c>
      <c r="S4">
        <v>1.0145056551</v>
      </c>
      <c r="T4">
        <v>0.9593457951</v>
      </c>
      <c r="U4">
        <v>1.0728370621</v>
      </c>
      <c r="V4" t="s">
        <v>221</v>
      </c>
      <c r="W4" t="s">
        <v>221</v>
      </c>
      <c r="X4" t="s">
        <v>221</v>
      </c>
    </row>
    <row r="5" spans="1:24" ht="12.75">
      <c r="A5" t="s">
        <v>272</v>
      </c>
      <c r="B5" t="s">
        <v>324</v>
      </c>
      <c r="C5">
        <v>31582</v>
      </c>
      <c r="D5">
        <v>59286</v>
      </c>
      <c r="E5">
        <v>0.5475759515</v>
      </c>
      <c r="F5">
        <v>0.5219023534</v>
      </c>
      <c r="G5">
        <v>0.5745124939</v>
      </c>
      <c r="H5" s="4">
        <v>7.874269E-14</v>
      </c>
      <c r="I5">
        <v>0.5327058665</v>
      </c>
      <c r="J5">
        <v>0.0020490985</v>
      </c>
      <c r="K5" t="s">
        <v>325</v>
      </c>
      <c r="L5" s="4">
        <v>7.347691E-13</v>
      </c>
      <c r="M5">
        <v>0.4078</v>
      </c>
      <c r="N5">
        <v>0.2964</v>
      </c>
      <c r="O5">
        <v>0.5193</v>
      </c>
      <c r="P5">
        <v>-0.1831</v>
      </c>
      <c r="Q5">
        <v>-0.2311</v>
      </c>
      <c r="R5">
        <v>-0.1351</v>
      </c>
      <c r="S5">
        <v>0.8327016912</v>
      </c>
      <c r="T5">
        <v>0.7936597127</v>
      </c>
      <c r="U5">
        <v>0.873664236</v>
      </c>
      <c r="V5" t="s">
        <v>326</v>
      </c>
      <c r="W5" t="s">
        <v>326</v>
      </c>
      <c r="X5" t="s">
        <v>221</v>
      </c>
    </row>
    <row r="6" spans="1:24" ht="12.75">
      <c r="A6" t="s">
        <v>272</v>
      </c>
      <c r="B6" t="s">
        <v>290</v>
      </c>
      <c r="C6">
        <v>41429</v>
      </c>
      <c r="D6">
        <v>65297</v>
      </c>
      <c r="E6">
        <v>0.6228373638</v>
      </c>
      <c r="F6">
        <v>0.5940449965</v>
      </c>
      <c r="G6">
        <v>0.653025249</v>
      </c>
      <c r="H6">
        <v>0.0245510284</v>
      </c>
      <c r="I6">
        <v>0.6344701901</v>
      </c>
      <c r="J6">
        <v>0.0018846053</v>
      </c>
      <c r="K6" t="s">
        <v>221</v>
      </c>
      <c r="L6" t="s">
        <v>221</v>
      </c>
      <c r="M6" t="s">
        <v>221</v>
      </c>
      <c r="N6" t="s">
        <v>221</v>
      </c>
      <c r="O6" t="s">
        <v>221</v>
      </c>
      <c r="P6">
        <v>-0.0543</v>
      </c>
      <c r="Q6">
        <v>-0.1016</v>
      </c>
      <c r="R6">
        <v>-0.007</v>
      </c>
      <c r="S6">
        <v>0.9471521253</v>
      </c>
      <c r="T6">
        <v>0.9033674176</v>
      </c>
      <c r="U6">
        <v>0.9930590045</v>
      </c>
      <c r="V6" t="s">
        <v>221</v>
      </c>
      <c r="W6" t="s">
        <v>221</v>
      </c>
      <c r="X6" t="s">
        <v>221</v>
      </c>
    </row>
    <row r="7" spans="1:24" ht="12.75">
      <c r="A7" t="s">
        <v>272</v>
      </c>
      <c r="B7" t="s">
        <v>291</v>
      </c>
      <c r="C7">
        <v>43535</v>
      </c>
      <c r="D7">
        <v>68976</v>
      </c>
      <c r="E7">
        <v>0.629575735</v>
      </c>
      <c r="F7">
        <v>0.6004394874</v>
      </c>
      <c r="G7">
        <v>0.6601258151</v>
      </c>
      <c r="H7">
        <v>0.0717441271</v>
      </c>
      <c r="I7">
        <v>0.6311615634</v>
      </c>
      <c r="J7">
        <v>0.0018371277</v>
      </c>
      <c r="K7" t="s">
        <v>221</v>
      </c>
      <c r="L7" t="s">
        <v>221</v>
      </c>
      <c r="M7" t="s">
        <v>221</v>
      </c>
      <c r="N7" t="s">
        <v>221</v>
      </c>
      <c r="O7" t="s">
        <v>221</v>
      </c>
      <c r="P7">
        <v>-0.0435</v>
      </c>
      <c r="Q7">
        <v>-0.0909</v>
      </c>
      <c r="R7">
        <v>0.0038</v>
      </c>
      <c r="S7">
        <v>0.9573992025</v>
      </c>
      <c r="T7">
        <v>0.9130915543</v>
      </c>
      <c r="U7">
        <v>1.0038568735</v>
      </c>
      <c r="V7" t="s">
        <v>221</v>
      </c>
      <c r="W7" t="s">
        <v>221</v>
      </c>
      <c r="X7" t="s">
        <v>221</v>
      </c>
    </row>
    <row r="8" spans="1:24" ht="12.75">
      <c r="A8" t="s">
        <v>272</v>
      </c>
      <c r="B8" t="s">
        <v>292</v>
      </c>
      <c r="C8">
        <v>40343</v>
      </c>
      <c r="D8">
        <v>64409</v>
      </c>
      <c r="E8">
        <v>0.6315342387</v>
      </c>
      <c r="F8">
        <v>0.6021748809</v>
      </c>
      <c r="G8">
        <v>0.6623250278</v>
      </c>
      <c r="H8">
        <v>0.0960051166</v>
      </c>
      <c r="I8">
        <v>0.6263565651</v>
      </c>
      <c r="J8">
        <v>0.0019061901</v>
      </c>
      <c r="K8" t="s">
        <v>221</v>
      </c>
      <c r="L8" t="s">
        <v>221</v>
      </c>
      <c r="M8" t="s">
        <v>221</v>
      </c>
      <c r="N8" t="s">
        <v>221</v>
      </c>
      <c r="O8" t="s">
        <v>221</v>
      </c>
      <c r="P8">
        <v>-0.0404</v>
      </c>
      <c r="Q8">
        <v>-0.088</v>
      </c>
      <c r="R8">
        <v>0.0072</v>
      </c>
      <c r="S8">
        <v>0.9603775097</v>
      </c>
      <c r="T8">
        <v>0.9157305764</v>
      </c>
      <c r="U8">
        <v>1.007201228</v>
      </c>
      <c r="V8" t="s">
        <v>221</v>
      </c>
      <c r="W8" t="s">
        <v>221</v>
      </c>
      <c r="X8" t="s">
        <v>221</v>
      </c>
    </row>
    <row r="9" spans="1:24" ht="12.75">
      <c r="A9" t="s">
        <v>272</v>
      </c>
      <c r="B9" t="s">
        <v>327</v>
      </c>
      <c r="C9">
        <v>43106</v>
      </c>
      <c r="D9">
        <v>65453</v>
      </c>
      <c r="E9">
        <v>0.6667905978</v>
      </c>
      <c r="F9">
        <v>0.6355193511</v>
      </c>
      <c r="G9">
        <v>0.6996005716</v>
      </c>
      <c r="H9">
        <v>0.5707309343</v>
      </c>
      <c r="I9">
        <v>0.6585794387</v>
      </c>
      <c r="J9">
        <v>0.0018534639</v>
      </c>
      <c r="K9" t="s">
        <v>221</v>
      </c>
      <c r="L9" t="s">
        <v>221</v>
      </c>
      <c r="M9" t="s">
        <v>221</v>
      </c>
      <c r="N9" t="s">
        <v>221</v>
      </c>
      <c r="O9" t="s">
        <v>221</v>
      </c>
      <c r="P9">
        <v>0.0139</v>
      </c>
      <c r="Q9">
        <v>-0.0341</v>
      </c>
      <c r="R9">
        <v>0.0619</v>
      </c>
      <c r="S9">
        <v>1.0139920443</v>
      </c>
      <c r="T9">
        <v>0.9664376915</v>
      </c>
      <c r="U9">
        <v>1.0638863477</v>
      </c>
      <c r="V9" t="s">
        <v>221</v>
      </c>
      <c r="W9" t="s">
        <v>221</v>
      </c>
      <c r="X9" t="s">
        <v>221</v>
      </c>
    </row>
    <row r="10" spans="1:24" ht="12.75">
      <c r="A10" t="s">
        <v>272</v>
      </c>
      <c r="B10" t="s">
        <v>328</v>
      </c>
      <c r="C10">
        <v>66169</v>
      </c>
      <c r="D10">
        <v>106042</v>
      </c>
      <c r="E10">
        <v>0.6281650671</v>
      </c>
      <c r="F10">
        <v>0.5993588236</v>
      </c>
      <c r="G10">
        <v>0.6583557895</v>
      </c>
      <c r="H10">
        <v>0.0559605208</v>
      </c>
      <c r="I10">
        <v>0.6239886083</v>
      </c>
      <c r="J10">
        <v>0.0014874757</v>
      </c>
      <c r="K10" t="s">
        <v>329</v>
      </c>
      <c r="L10" s="4">
        <v>9.4204779E-08</v>
      </c>
      <c r="M10">
        <v>0.2952</v>
      </c>
      <c r="N10">
        <v>0.1868</v>
      </c>
      <c r="O10">
        <v>0.4035</v>
      </c>
      <c r="P10">
        <v>-0.0458</v>
      </c>
      <c r="Q10">
        <v>-0.0927</v>
      </c>
      <c r="R10">
        <v>0.0012</v>
      </c>
      <c r="S10">
        <v>0.9552539922</v>
      </c>
      <c r="T10">
        <v>0.911448183</v>
      </c>
      <c r="U10">
        <v>1.001165186</v>
      </c>
      <c r="V10" t="s">
        <v>221</v>
      </c>
      <c r="W10" t="s">
        <v>326</v>
      </c>
      <c r="X10" t="s">
        <v>221</v>
      </c>
    </row>
    <row r="11" spans="1:24" ht="12.75">
      <c r="A11" t="s">
        <v>272</v>
      </c>
      <c r="B11" t="s">
        <v>295</v>
      </c>
      <c r="C11">
        <v>72521</v>
      </c>
      <c r="D11">
        <v>107964</v>
      </c>
      <c r="E11">
        <v>0.6738673218</v>
      </c>
      <c r="F11">
        <v>0.642873544</v>
      </c>
      <c r="G11">
        <v>0.7063553502</v>
      </c>
      <c r="H11">
        <v>0.3087507062</v>
      </c>
      <c r="I11">
        <v>0.6717146456</v>
      </c>
      <c r="J11">
        <v>0.0014291528</v>
      </c>
      <c r="K11" t="s">
        <v>221</v>
      </c>
      <c r="L11" t="s">
        <v>221</v>
      </c>
      <c r="M11" t="s">
        <v>221</v>
      </c>
      <c r="N11" t="s">
        <v>221</v>
      </c>
      <c r="O11" t="s">
        <v>221</v>
      </c>
      <c r="P11">
        <v>0.0245</v>
      </c>
      <c r="Q11">
        <v>-0.0226</v>
      </c>
      <c r="R11">
        <v>0.0715</v>
      </c>
      <c r="S11">
        <v>1.0247536564</v>
      </c>
      <c r="T11">
        <v>0.9776212521</v>
      </c>
      <c r="U11">
        <v>1.0741583759</v>
      </c>
      <c r="V11" t="s">
        <v>221</v>
      </c>
      <c r="W11" t="s">
        <v>221</v>
      </c>
      <c r="X11" t="s">
        <v>221</v>
      </c>
    </row>
    <row r="12" spans="1:24" ht="12.75">
      <c r="A12" t="s">
        <v>272</v>
      </c>
      <c r="B12" t="s">
        <v>296</v>
      </c>
      <c r="C12">
        <v>73957</v>
      </c>
      <c r="D12">
        <v>107532</v>
      </c>
      <c r="E12">
        <v>0.6860361262</v>
      </c>
      <c r="F12">
        <v>0.6544226111</v>
      </c>
      <c r="G12">
        <v>0.719176811</v>
      </c>
      <c r="H12">
        <v>0.0785097014</v>
      </c>
      <c r="I12">
        <v>0.6877673623</v>
      </c>
      <c r="J12">
        <v>0.0014131591</v>
      </c>
      <c r="K12" t="s">
        <v>221</v>
      </c>
      <c r="L12" t="s">
        <v>221</v>
      </c>
      <c r="M12" t="s">
        <v>221</v>
      </c>
      <c r="N12" t="s">
        <v>221</v>
      </c>
      <c r="O12" t="s">
        <v>221</v>
      </c>
      <c r="P12">
        <v>0.0423</v>
      </c>
      <c r="Q12">
        <v>-0.0048</v>
      </c>
      <c r="R12">
        <v>0.0895</v>
      </c>
      <c r="S12">
        <v>1.0432588228</v>
      </c>
      <c r="T12">
        <v>0.9951839805</v>
      </c>
      <c r="U12">
        <v>1.0936560401</v>
      </c>
      <c r="V12" t="s">
        <v>221</v>
      </c>
      <c r="W12" t="s">
        <v>221</v>
      </c>
      <c r="X12" t="s">
        <v>221</v>
      </c>
    </row>
    <row r="13" spans="1:24" ht="12.75">
      <c r="A13" t="s">
        <v>272</v>
      </c>
      <c r="B13" t="s">
        <v>297</v>
      </c>
      <c r="C13">
        <v>73183</v>
      </c>
      <c r="D13">
        <v>102856</v>
      </c>
      <c r="E13">
        <v>0.7149853279</v>
      </c>
      <c r="F13">
        <v>0.6818901407</v>
      </c>
      <c r="G13">
        <v>0.7496867729</v>
      </c>
      <c r="H13">
        <v>0.0005388887</v>
      </c>
      <c r="I13">
        <v>0.7115092945</v>
      </c>
      <c r="J13">
        <v>0.0014126722</v>
      </c>
      <c r="K13" t="s">
        <v>221</v>
      </c>
      <c r="L13" t="s">
        <v>221</v>
      </c>
      <c r="M13" t="s">
        <v>221</v>
      </c>
      <c r="N13" t="s">
        <v>221</v>
      </c>
      <c r="O13" t="s">
        <v>221</v>
      </c>
      <c r="P13">
        <v>0.0837</v>
      </c>
      <c r="Q13">
        <v>0.0363</v>
      </c>
      <c r="R13">
        <v>0.1311</v>
      </c>
      <c r="S13">
        <v>1.0872820292</v>
      </c>
      <c r="T13">
        <v>1.0369540003</v>
      </c>
      <c r="U13">
        <v>1.1400527032</v>
      </c>
      <c r="V13" t="s">
        <v>326</v>
      </c>
      <c r="W13" t="s">
        <v>221</v>
      </c>
      <c r="X13" t="s">
        <v>221</v>
      </c>
    </row>
    <row r="14" spans="1:24" ht="12.75">
      <c r="A14" t="s">
        <v>272</v>
      </c>
      <c r="B14" t="s">
        <v>330</v>
      </c>
      <c r="C14">
        <v>68373</v>
      </c>
      <c r="D14">
        <v>96743</v>
      </c>
      <c r="E14">
        <v>0.7068140857</v>
      </c>
      <c r="F14">
        <v>0.6740748715</v>
      </c>
      <c r="G14">
        <v>0.7411434143</v>
      </c>
      <c r="H14">
        <v>0.0028523941</v>
      </c>
      <c r="I14">
        <v>0.7067488087</v>
      </c>
      <c r="J14">
        <v>0.0014636683</v>
      </c>
      <c r="K14" t="s">
        <v>221</v>
      </c>
      <c r="L14" t="s">
        <v>221</v>
      </c>
      <c r="M14" t="s">
        <v>221</v>
      </c>
      <c r="N14" t="s">
        <v>221</v>
      </c>
      <c r="O14" t="s">
        <v>221</v>
      </c>
      <c r="P14">
        <v>0.0722</v>
      </c>
      <c r="Q14">
        <v>0.0248</v>
      </c>
      <c r="R14">
        <v>0.1196</v>
      </c>
      <c r="S14">
        <v>1.0748559774</v>
      </c>
      <c r="T14">
        <v>1.0250692784</v>
      </c>
      <c r="U14">
        <v>1.1270607718</v>
      </c>
      <c r="V14" t="s">
        <v>326</v>
      </c>
      <c r="W14" t="s">
        <v>221</v>
      </c>
      <c r="X14" t="s">
        <v>221</v>
      </c>
    </row>
    <row r="15" spans="1:24" ht="12.75">
      <c r="A15" t="s">
        <v>272</v>
      </c>
      <c r="B15" t="s">
        <v>331</v>
      </c>
      <c r="C15">
        <v>560555</v>
      </c>
      <c r="D15">
        <v>852439</v>
      </c>
      <c r="E15">
        <v>0.6575895753</v>
      </c>
      <c r="F15" t="s">
        <v>221</v>
      </c>
      <c r="G15" t="s">
        <v>221</v>
      </c>
      <c r="H15" t="s">
        <v>221</v>
      </c>
      <c r="I15">
        <v>0.6575895753</v>
      </c>
      <c r="J15">
        <v>0.0005139481</v>
      </c>
      <c r="K15" t="s">
        <v>332</v>
      </c>
      <c r="L15">
        <v>0.6104344631</v>
      </c>
      <c r="M15">
        <v>-0.0409</v>
      </c>
      <c r="N15">
        <v>-0.1984</v>
      </c>
      <c r="O15">
        <v>0.1165</v>
      </c>
      <c r="P15" t="s">
        <v>221</v>
      </c>
      <c r="Q15" t="s">
        <v>221</v>
      </c>
      <c r="R15" t="s">
        <v>221</v>
      </c>
      <c r="S15" t="s">
        <v>221</v>
      </c>
      <c r="T15" t="s">
        <v>221</v>
      </c>
      <c r="U15" t="s">
        <v>221</v>
      </c>
      <c r="V15" t="s">
        <v>221</v>
      </c>
      <c r="W15" t="s">
        <v>221</v>
      </c>
      <c r="X15" t="s">
        <v>221</v>
      </c>
    </row>
    <row r="16" spans="1:24" ht="12.75">
      <c r="A16" t="s">
        <v>273</v>
      </c>
      <c r="B16" t="s">
        <v>323</v>
      </c>
      <c r="C16">
        <v>7256</v>
      </c>
      <c r="D16">
        <v>8926</v>
      </c>
      <c r="E16">
        <v>0.7030257964</v>
      </c>
      <c r="F16">
        <v>0.6663767789</v>
      </c>
      <c r="G16">
        <v>0.7416904161</v>
      </c>
      <c r="H16">
        <v>0.169437195</v>
      </c>
      <c r="I16">
        <v>0.812906117</v>
      </c>
      <c r="J16">
        <v>0.0041278276</v>
      </c>
      <c r="K16" t="s">
        <v>221</v>
      </c>
      <c r="L16" t="s">
        <v>221</v>
      </c>
      <c r="M16" t="s">
        <v>221</v>
      </c>
      <c r="N16" t="s">
        <v>221</v>
      </c>
      <c r="O16" t="s">
        <v>221</v>
      </c>
      <c r="P16">
        <v>0.0375</v>
      </c>
      <c r="Q16">
        <v>-0.016</v>
      </c>
      <c r="R16">
        <v>0.0911</v>
      </c>
      <c r="S16">
        <v>1.0382457959</v>
      </c>
      <c r="T16">
        <v>0.984121625</v>
      </c>
      <c r="U16">
        <v>1.0953466577</v>
      </c>
      <c r="V16" t="s">
        <v>221</v>
      </c>
      <c r="W16" t="s">
        <v>221</v>
      </c>
      <c r="X16" t="s">
        <v>221</v>
      </c>
    </row>
    <row r="17" spans="1:24" ht="12.75">
      <c r="A17" t="s">
        <v>273</v>
      </c>
      <c r="B17" t="s">
        <v>324</v>
      </c>
      <c r="C17">
        <v>30472</v>
      </c>
      <c r="D17">
        <v>57613</v>
      </c>
      <c r="E17">
        <v>0.541906697</v>
      </c>
      <c r="F17">
        <v>0.5165111911</v>
      </c>
      <c r="G17">
        <v>0.5685508336</v>
      </c>
      <c r="H17" s="4">
        <v>9.307522E-20</v>
      </c>
      <c r="I17">
        <v>0.5289084061</v>
      </c>
      <c r="J17">
        <v>0.0020796137</v>
      </c>
      <c r="K17" t="s">
        <v>333</v>
      </c>
      <c r="L17" s="4">
        <v>2.663904E-15</v>
      </c>
      <c r="M17">
        <v>0.4487</v>
      </c>
      <c r="N17">
        <v>0.3375</v>
      </c>
      <c r="O17">
        <v>0.56</v>
      </c>
      <c r="P17">
        <v>-0.2228</v>
      </c>
      <c r="Q17">
        <v>-0.2708</v>
      </c>
      <c r="R17">
        <v>-0.1748</v>
      </c>
      <c r="S17">
        <v>0.8003011453</v>
      </c>
      <c r="T17">
        <v>0.7627964372</v>
      </c>
      <c r="U17">
        <v>0.8396498618</v>
      </c>
      <c r="V17" t="s">
        <v>326</v>
      </c>
      <c r="W17" t="s">
        <v>326</v>
      </c>
      <c r="X17" t="s">
        <v>221</v>
      </c>
    </row>
    <row r="18" spans="1:24" ht="12.75">
      <c r="A18" t="s">
        <v>273</v>
      </c>
      <c r="B18" t="s">
        <v>290</v>
      </c>
      <c r="C18">
        <v>42606</v>
      </c>
      <c r="D18">
        <v>65444</v>
      </c>
      <c r="E18">
        <v>0.6331154966</v>
      </c>
      <c r="F18">
        <v>0.603884977</v>
      </c>
      <c r="G18">
        <v>0.6637608938</v>
      </c>
      <c r="H18">
        <v>0.0053245215</v>
      </c>
      <c r="I18">
        <v>0.6510298881</v>
      </c>
      <c r="J18">
        <v>0.0018632008</v>
      </c>
      <c r="K18" t="s">
        <v>221</v>
      </c>
      <c r="L18" t="s">
        <v>221</v>
      </c>
      <c r="M18" t="s">
        <v>221</v>
      </c>
      <c r="N18" t="s">
        <v>221</v>
      </c>
      <c r="O18" t="s">
        <v>221</v>
      </c>
      <c r="P18">
        <v>-0.0672</v>
      </c>
      <c r="Q18">
        <v>-0.1145</v>
      </c>
      <c r="R18">
        <v>-0.0199</v>
      </c>
      <c r="S18">
        <v>0.935000545</v>
      </c>
      <c r="T18">
        <v>0.8918321943</v>
      </c>
      <c r="U18">
        <v>0.9802584216</v>
      </c>
      <c r="V18" t="s">
        <v>326</v>
      </c>
      <c r="W18" t="s">
        <v>221</v>
      </c>
      <c r="X18" t="s">
        <v>221</v>
      </c>
    </row>
    <row r="19" spans="1:24" ht="12.75">
      <c r="A19" t="s">
        <v>273</v>
      </c>
      <c r="B19" t="s">
        <v>291</v>
      </c>
      <c r="C19">
        <v>42212</v>
      </c>
      <c r="D19">
        <v>64799</v>
      </c>
      <c r="E19">
        <v>0.6350181473</v>
      </c>
      <c r="F19">
        <v>0.6056560638</v>
      </c>
      <c r="G19">
        <v>0.6658036986</v>
      </c>
      <c r="H19">
        <v>0.0078551152</v>
      </c>
      <c r="I19">
        <v>0.651429806</v>
      </c>
      <c r="J19">
        <v>0.0018719523</v>
      </c>
      <c r="K19" t="s">
        <v>221</v>
      </c>
      <c r="L19" t="s">
        <v>221</v>
      </c>
      <c r="M19" t="s">
        <v>221</v>
      </c>
      <c r="N19" t="s">
        <v>221</v>
      </c>
      <c r="O19" t="s">
        <v>221</v>
      </c>
      <c r="P19">
        <v>-0.0642</v>
      </c>
      <c r="Q19">
        <v>-0.1115</v>
      </c>
      <c r="R19">
        <v>-0.0169</v>
      </c>
      <c r="S19">
        <v>0.9378104262</v>
      </c>
      <c r="T19">
        <v>0.8944477789</v>
      </c>
      <c r="U19">
        <v>0.9832752859</v>
      </c>
      <c r="V19" t="s">
        <v>326</v>
      </c>
      <c r="W19" t="s">
        <v>221</v>
      </c>
      <c r="X19" t="s">
        <v>221</v>
      </c>
    </row>
    <row r="20" spans="1:24" ht="12.75">
      <c r="A20" t="s">
        <v>273</v>
      </c>
      <c r="B20" t="s">
        <v>292</v>
      </c>
      <c r="C20">
        <v>38797</v>
      </c>
      <c r="D20">
        <v>62550</v>
      </c>
      <c r="E20">
        <v>0.6168454566</v>
      </c>
      <c r="F20">
        <v>0.5881613973</v>
      </c>
      <c r="G20">
        <v>0.6469284095</v>
      </c>
      <c r="H20">
        <v>0.0001240674</v>
      </c>
      <c r="I20">
        <v>0.6202557954</v>
      </c>
      <c r="J20">
        <v>0.0019405165</v>
      </c>
      <c r="K20" t="s">
        <v>221</v>
      </c>
      <c r="L20" t="s">
        <v>221</v>
      </c>
      <c r="M20" t="s">
        <v>221</v>
      </c>
      <c r="N20" t="s">
        <v>221</v>
      </c>
      <c r="O20" t="s">
        <v>221</v>
      </c>
      <c r="P20">
        <v>-0.0932</v>
      </c>
      <c r="Q20">
        <v>-0.1409</v>
      </c>
      <c r="R20">
        <v>-0.0456</v>
      </c>
      <c r="S20">
        <v>0.9109725494</v>
      </c>
      <c r="T20">
        <v>0.8686112248</v>
      </c>
      <c r="U20">
        <v>0.9553997946</v>
      </c>
      <c r="V20" t="s">
        <v>326</v>
      </c>
      <c r="W20" t="s">
        <v>221</v>
      </c>
      <c r="X20" t="s">
        <v>221</v>
      </c>
    </row>
    <row r="21" spans="1:24" ht="12.75">
      <c r="A21" t="s">
        <v>273</v>
      </c>
      <c r="B21" t="s">
        <v>327</v>
      </c>
      <c r="C21">
        <v>46057</v>
      </c>
      <c r="D21">
        <v>67103</v>
      </c>
      <c r="E21">
        <v>0.6871012275</v>
      </c>
      <c r="F21">
        <v>0.6549853676</v>
      </c>
      <c r="G21">
        <v>0.7207918226</v>
      </c>
      <c r="H21">
        <v>0.5494170803</v>
      </c>
      <c r="I21">
        <v>0.6863627558</v>
      </c>
      <c r="J21">
        <v>0.0017910995</v>
      </c>
      <c r="K21" t="s">
        <v>221</v>
      </c>
      <c r="L21" t="s">
        <v>221</v>
      </c>
      <c r="M21" t="s">
        <v>221</v>
      </c>
      <c r="N21" t="s">
        <v>221</v>
      </c>
      <c r="O21" t="s">
        <v>221</v>
      </c>
      <c r="P21">
        <v>0.0146</v>
      </c>
      <c r="Q21">
        <v>-0.0332</v>
      </c>
      <c r="R21">
        <v>0.0625</v>
      </c>
      <c r="S21">
        <v>1.0147280008</v>
      </c>
      <c r="T21">
        <v>0.9672985085</v>
      </c>
      <c r="U21">
        <v>1.0644831006</v>
      </c>
      <c r="V21" t="s">
        <v>221</v>
      </c>
      <c r="W21" t="s">
        <v>221</v>
      </c>
      <c r="X21" t="s">
        <v>221</v>
      </c>
    </row>
    <row r="22" spans="1:24" ht="12.75">
      <c r="A22" t="s">
        <v>273</v>
      </c>
      <c r="B22" t="s">
        <v>328</v>
      </c>
      <c r="C22">
        <v>72040</v>
      </c>
      <c r="D22">
        <v>108666</v>
      </c>
      <c r="E22">
        <v>0.6593713503</v>
      </c>
      <c r="F22">
        <v>0.6292545292</v>
      </c>
      <c r="G22">
        <v>0.690929596</v>
      </c>
      <c r="H22">
        <v>0.2652451698</v>
      </c>
      <c r="I22">
        <v>0.6629488524</v>
      </c>
      <c r="J22">
        <v>0.0014339733</v>
      </c>
      <c r="K22" t="s">
        <v>334</v>
      </c>
      <c r="L22" s="4">
        <v>5.0709782E-06</v>
      </c>
      <c r="M22">
        <v>0.2504</v>
      </c>
      <c r="N22">
        <v>0.1428</v>
      </c>
      <c r="O22">
        <v>0.358</v>
      </c>
      <c r="P22">
        <v>-0.0266</v>
      </c>
      <c r="Q22">
        <v>-0.0733</v>
      </c>
      <c r="R22">
        <v>0.0202</v>
      </c>
      <c r="S22">
        <v>0.9737758358</v>
      </c>
      <c r="T22">
        <v>0.9292985732</v>
      </c>
      <c r="U22">
        <v>1.0203818296</v>
      </c>
      <c r="V22" t="s">
        <v>221</v>
      </c>
      <c r="W22" t="s">
        <v>326</v>
      </c>
      <c r="X22" t="s">
        <v>221</v>
      </c>
    </row>
    <row r="23" spans="1:24" ht="12.75">
      <c r="A23" t="s">
        <v>273</v>
      </c>
      <c r="B23" t="s">
        <v>295</v>
      </c>
      <c r="C23">
        <v>75587</v>
      </c>
      <c r="D23">
        <v>105016</v>
      </c>
      <c r="E23">
        <v>0.7107221422</v>
      </c>
      <c r="F23">
        <v>0.6781379916</v>
      </c>
      <c r="G23">
        <v>0.7448719429</v>
      </c>
      <c r="H23">
        <v>0.0431576777</v>
      </c>
      <c r="I23">
        <v>0.7197665118</v>
      </c>
      <c r="J23">
        <v>0.0013858879</v>
      </c>
      <c r="K23" t="s">
        <v>221</v>
      </c>
      <c r="L23" t="s">
        <v>221</v>
      </c>
      <c r="M23" t="s">
        <v>221</v>
      </c>
      <c r="N23" t="s">
        <v>221</v>
      </c>
      <c r="O23" t="s">
        <v>221</v>
      </c>
      <c r="P23">
        <v>0.0484</v>
      </c>
      <c r="Q23">
        <v>0.0015</v>
      </c>
      <c r="R23">
        <v>0.0954</v>
      </c>
      <c r="S23">
        <v>1.0496119488</v>
      </c>
      <c r="T23">
        <v>1.0014908734</v>
      </c>
      <c r="U23">
        <v>1.1000452149</v>
      </c>
      <c r="V23" t="s">
        <v>221</v>
      </c>
      <c r="W23" t="s">
        <v>221</v>
      </c>
      <c r="X23" t="s">
        <v>221</v>
      </c>
    </row>
    <row r="24" spans="1:24" ht="12.75">
      <c r="A24" t="s">
        <v>273</v>
      </c>
      <c r="B24" t="s">
        <v>296</v>
      </c>
      <c r="C24">
        <v>76926</v>
      </c>
      <c r="D24">
        <v>105840</v>
      </c>
      <c r="E24">
        <v>0.7148394408</v>
      </c>
      <c r="F24">
        <v>0.6820128309</v>
      </c>
      <c r="G24">
        <v>0.7492460596</v>
      </c>
      <c r="H24">
        <v>0.023844254</v>
      </c>
      <c r="I24">
        <v>0.726814059</v>
      </c>
      <c r="J24">
        <v>0.0013696699</v>
      </c>
      <c r="K24" t="s">
        <v>221</v>
      </c>
      <c r="L24" t="s">
        <v>221</v>
      </c>
      <c r="M24" t="s">
        <v>221</v>
      </c>
      <c r="N24" t="s">
        <v>221</v>
      </c>
      <c r="O24" t="s">
        <v>221</v>
      </c>
      <c r="P24">
        <v>0.0542</v>
      </c>
      <c r="Q24">
        <v>0.0072</v>
      </c>
      <c r="R24">
        <v>0.1012</v>
      </c>
      <c r="S24">
        <v>1.0556924767</v>
      </c>
      <c r="T24">
        <v>1.0072133315</v>
      </c>
      <c r="U24">
        <v>1.106505018</v>
      </c>
      <c r="V24" t="s">
        <v>221</v>
      </c>
      <c r="W24" t="s">
        <v>221</v>
      </c>
      <c r="X24" t="s">
        <v>221</v>
      </c>
    </row>
    <row r="25" spans="1:24" ht="12.75">
      <c r="A25" t="s">
        <v>273</v>
      </c>
      <c r="B25" t="s">
        <v>297</v>
      </c>
      <c r="C25">
        <v>78801</v>
      </c>
      <c r="D25">
        <v>104297</v>
      </c>
      <c r="E25">
        <v>0.7434799787</v>
      </c>
      <c r="F25">
        <v>0.7092516178</v>
      </c>
      <c r="G25">
        <v>0.7793601943</v>
      </c>
      <c r="H25">
        <v>0.0001013229</v>
      </c>
      <c r="I25">
        <v>0.755544263</v>
      </c>
      <c r="J25">
        <v>0.0013307429</v>
      </c>
      <c r="K25" t="s">
        <v>221</v>
      </c>
      <c r="L25" t="s">
        <v>221</v>
      </c>
      <c r="M25" t="s">
        <v>221</v>
      </c>
      <c r="N25" t="s">
        <v>221</v>
      </c>
      <c r="O25" t="s">
        <v>221</v>
      </c>
      <c r="P25">
        <v>0.0935</v>
      </c>
      <c r="Q25">
        <v>0.0463</v>
      </c>
      <c r="R25">
        <v>0.1406</v>
      </c>
      <c r="S25">
        <v>1.0979895278</v>
      </c>
      <c r="T25">
        <v>1.0474402422</v>
      </c>
      <c r="U25">
        <v>1.1509783132</v>
      </c>
      <c r="V25" t="s">
        <v>326</v>
      </c>
      <c r="W25" t="s">
        <v>221</v>
      </c>
      <c r="X25" t="s">
        <v>221</v>
      </c>
    </row>
    <row r="26" spans="1:24" ht="12.75">
      <c r="A26" t="s">
        <v>273</v>
      </c>
      <c r="B26" t="s">
        <v>330</v>
      </c>
      <c r="C26">
        <v>76611</v>
      </c>
      <c r="D26">
        <v>103202</v>
      </c>
      <c r="E26">
        <v>0.7306644539</v>
      </c>
      <c r="F26">
        <v>0.6969937196</v>
      </c>
      <c r="G26">
        <v>0.7659617715</v>
      </c>
      <c r="H26">
        <v>0.0015710627</v>
      </c>
      <c r="I26">
        <v>0.7423402647</v>
      </c>
      <c r="J26">
        <v>0.0013613843</v>
      </c>
      <c r="K26" t="s">
        <v>221</v>
      </c>
      <c r="L26" t="s">
        <v>221</v>
      </c>
      <c r="M26" t="s">
        <v>221</v>
      </c>
      <c r="N26" t="s">
        <v>221</v>
      </c>
      <c r="O26" t="s">
        <v>221</v>
      </c>
      <c r="P26">
        <v>0.0761</v>
      </c>
      <c r="Q26">
        <v>0.0289</v>
      </c>
      <c r="R26">
        <v>0.1233</v>
      </c>
      <c r="S26">
        <v>1.0790632455</v>
      </c>
      <c r="T26">
        <v>1.0293374765</v>
      </c>
      <c r="U26">
        <v>1.1311911927</v>
      </c>
      <c r="V26" t="s">
        <v>326</v>
      </c>
      <c r="W26" t="s">
        <v>221</v>
      </c>
      <c r="X26" t="s">
        <v>221</v>
      </c>
    </row>
    <row r="27" spans="1:24" ht="12.75">
      <c r="A27" t="s">
        <v>273</v>
      </c>
      <c r="B27" t="s">
        <v>331</v>
      </c>
      <c r="C27">
        <v>587365</v>
      </c>
      <c r="D27">
        <v>853456</v>
      </c>
      <c r="E27">
        <v>0.6771284788</v>
      </c>
      <c r="F27" t="s">
        <v>221</v>
      </c>
      <c r="G27" t="s">
        <v>221</v>
      </c>
      <c r="H27" t="s">
        <v>221</v>
      </c>
      <c r="I27">
        <v>0.6882194278</v>
      </c>
      <c r="J27">
        <v>0.0005014151</v>
      </c>
      <c r="K27" t="s">
        <v>335</v>
      </c>
      <c r="L27">
        <v>0.5655186405</v>
      </c>
      <c r="M27">
        <v>0.0448</v>
      </c>
      <c r="N27">
        <v>-0.1079</v>
      </c>
      <c r="O27">
        <v>0.1974</v>
      </c>
      <c r="P27" t="s">
        <v>221</v>
      </c>
      <c r="Q27" t="s">
        <v>221</v>
      </c>
      <c r="R27" t="s">
        <v>221</v>
      </c>
      <c r="S27" t="s">
        <v>221</v>
      </c>
      <c r="T27" t="s">
        <v>221</v>
      </c>
      <c r="U27" t="s">
        <v>221</v>
      </c>
      <c r="V27" t="s">
        <v>221</v>
      </c>
      <c r="W27" t="s">
        <v>221</v>
      </c>
      <c r="X27" t="s">
        <v>221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2009-04-02T15:01:03Z</cp:lastPrinted>
  <dcterms:created xsi:type="dcterms:W3CDTF">2006-01-23T20:42:54Z</dcterms:created>
  <dcterms:modified xsi:type="dcterms:W3CDTF">2009-10-09T14:09:43Z</dcterms:modified>
  <cp:category/>
  <cp:version/>
  <cp:contentType/>
  <cp:contentStatus/>
</cp:coreProperties>
</file>