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676" activeTab="0"/>
  </bookViews>
  <sheets>
    <sheet name="all-rha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<sst xmlns="http://schemas.openxmlformats.org/spreadsheetml/2006/main" count="1079" uniqueCount="352">
  <si>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</si>
  <si>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</si>
  <si>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</si>
  <si>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</si>
  <si>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</si>
  <si>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</si>
  <si>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</si>
  <si>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</si>
  <si>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</si>
  <si>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</si>
  <si>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</si>
  <si>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</si>
  <si>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</si>
  <si>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</si>
  <si>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</si>
  <si>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</si>
  <si>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</si>
  <si>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</si>
  <si>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</si>
  <si>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</si>
  <si>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</si>
  <si>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</si>
  <si>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</si>
  <si>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</si>
  <si>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</si>
  <si>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</si>
  <si>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</si>
  <si>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</si>
  <si>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</si>
  <si>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</si>
  <si>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</si>
  <si>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</si>
  <si>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</si>
  <si>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</si>
  <si>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</si>
  <si>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</si>
  <si>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</si>
  <si>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</si>
  <si>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</si>
  <si>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</si>
  <si>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</si>
  <si>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</si>
  <si>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</si>
  <si>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</si>
  <si>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</si>
  <si>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</si>
  <si>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</si>
  <si>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</si>
  <si>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</si>
  <si>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</si>
  <si>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</si>
  <si>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</si>
  <si>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</si>
  <si>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</si>
  <si>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</si>
  <si>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</si>
  <si>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</si>
  <si>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</si>
  <si>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</si>
  <si>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</si>
  <si>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</si>
  <si>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</si>
  <si>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</si>
  <si>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</si>
  <si>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</si>
  <si>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</si>
  <si>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</si>
  <si>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</si>
  <si>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</si>
  <si>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</si>
  <si>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</si>
  <si>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</si>
  <si>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</si>
  <si>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</si>
  <si>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</si>
  <si>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</si>
  <si>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</si>
  <si>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</si>
  <si>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</si>
  <si>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</si>
  <si>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</si>
  <si>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</si>
  <si>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</si>
  <si>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</si>
  <si>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</si>
  <si>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</si>
  <si>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</si>
  <si>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</si>
  <si>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</si>
  <si>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</si>
  <si>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</si>
  <si>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</si>
  <si>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</si>
  <si>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</si>
  <si>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</si>
  <si>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</si>
  <si>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</si>
  <si>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</si>
  <si>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</si>
  <si>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</si>
  <si>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</si>
  <si>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</si>
  <si>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</si>
  <si>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</si>
  <si>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</si>
  <si>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</si>
  <si>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</si>
  <si>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</si>
  <si>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</si>
  <si>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</si>
  <si>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</si>
  <si>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</si>
  <si>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</si>
  <si>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</si>
  <si>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</si>
  <si>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</si>
  <si>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</si>
  <si>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</si>
  <si>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</si>
  <si>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</si>
  <si>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</si>
  <si>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</si>
  <si>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</si>
  <si>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</si>
  <si>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</si>
  <si>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</si>
  <si>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</si>
  <si>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</si>
  <si>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</si>
  <si>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</si>
  <si>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</si>
  <si>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</si>
  <si>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</si>
  <si>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</si>
  <si>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</si>
  <si>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</si>
  <si>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</si>
  <si>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</si>
  <si>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</si>
  <si>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</si>
  <si>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</si>
  <si>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</si>
  <si>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</si>
  <si>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</si>
  <si>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</si>
  <si>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</si>
  <si>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</si>
  <si>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</si>
  <si>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</si>
  <si>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South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</si>
  <si>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</si>
  <si>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</si>
  <si>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</si>
  <si>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</si>
  <si>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</si>
  <si>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</si>
  <si>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</si>
  <si>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</si>
  <si>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</si>
  <si>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</si>
  <si>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</si>
  <si>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</si>
  <si>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</si>
  <si>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</si>
  <si>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</si>
  <si>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</si>
  <si>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</si>
  <si>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</si>
  <si>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</si>
  <si>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</si>
  <si>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</si>
  <si>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</si>
  <si>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</si>
  <si>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</si>
  <si>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</si>
  <si>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</si>
  <si>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</si>
  <si>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</si>
  <si>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</si>
  <si>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</si>
  <si>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</si>
  <si>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</si>
  <si>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</si>
  <si>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</si>
  <si>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</si>
  <si>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</si>
  <si>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</si>
  <si>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</si>
  <si>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</si>
  <si>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</si>
  <si>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</si>
  <si>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</si>
  <si>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</si>
  <si>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</si>
  <si>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</si>
  <si>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</si>
  <si>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</si>
  <si>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</si>
  <si>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</si>
  <si>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</si>
  <si>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</si>
  <si>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</si>
  <si>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</si>
  <si>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</si>
  <si>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</si>
  <si>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</si>
  <si>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</si>
  <si>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</si>
  <si>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</si>
  <si>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</si>
  <si>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</si>
  <si>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</si>
  <si>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</si>
  <si>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</si>
  <si>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</si>
  <si>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</si>
  <si>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</si>
  <si>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</si>
  <si>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</si>
  <si>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</si>
  <si>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</si>
  <si>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Manitoba </t>
  </si>
  <si>
    <t xml:space="preserve"> </t>
  </si>
  <si>
    <t>SE Central</t>
  </si>
  <si>
    <t>SE Western</t>
  </si>
  <si>
    <t>CE Altona</t>
  </si>
  <si>
    <t>CE Louise/Pembina</t>
  </si>
  <si>
    <t xml:space="preserve">CE Morden/Winkler </t>
  </si>
  <si>
    <t>SE Northern</t>
  </si>
  <si>
    <t>BDN West</t>
  </si>
  <si>
    <t>NE Springfield</t>
  </si>
  <si>
    <t>NE Blue Water</t>
  </si>
  <si>
    <t>NE Northern Remote</t>
  </si>
  <si>
    <t>River Heights W</t>
  </si>
  <si>
    <t xml:space="preserve">BW Nelson House 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</si>
  <si>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</si>
  <si>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</si>
  <si>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</si>
  <si>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</si>
  <si>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</si>
  <si>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</si>
  <si>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</si>
  <si>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</si>
  <si>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</si>
  <si>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</si>
  <si>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</si>
  <si>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</si>
  <si>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</si>
  <si>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</si>
  <si>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</si>
  <si>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</si>
  <si>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</si>
  <si>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</si>
  <si>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</si>
  <si>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</si>
  <si>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</si>
  <si>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</si>
  <si>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</si>
  <si>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</si>
  <si>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</si>
  <si>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</si>
  <si>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</si>
  <si>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</si>
  <si>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</si>
  <si>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</si>
  <si>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</si>
  <si>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</si>
  <si>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</si>
  <si>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</si>
  <si>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</si>
  <si>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</si>
  <si>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</si>
  <si>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</si>
  <si>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</si>
  <si>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</si>
  <si>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Crude and Adjusted Injury Hospitalization Rates, 1996/97-2000/01 and 2001/02-2005/06, per 1000</t>
  </si>
  <si>
    <t>1996/97-2000/01</t>
  </si>
  <si>
    <t>2001/02-2005/06</t>
  </si>
  <si>
    <t>Rate</t>
  </si>
  <si>
    <t>MB Avg 1996/97-2000/01</t>
  </si>
  <si>
    <t>MB Avg 2001/02-2005/06</t>
  </si>
  <si>
    <t>Injury Hosp</t>
  </si>
  <si>
    <t>injury hosp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</si>
  <si>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</si>
  <si>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</si>
  <si>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</si>
  <si>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</si>
  <si>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</si>
  <si>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</si>
  <si>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</si>
  <si>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</si>
  <si>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</si>
  <si>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</si>
  <si>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</si>
  <si>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</si>
  <si>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</si>
  <si>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</si>
  <si>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</si>
  <si>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</si>
  <si>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</si>
  <si>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Injury Hospitalization Rates by Income Quintile, 1996/97-2000/01 and 2001/02-2005/06, per 1000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</si>
  <si>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</si>
  <si>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</si>
  <si>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</si>
  <si>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</si>
  <si>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</si>
  <si>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</si>
  <si>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</si>
  <si>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</si>
  <si>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</si>
  <si>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</si>
  <si>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</si>
  <si>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</si>
  <si>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</si>
  <si>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</si>
  <si>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</si>
  <si>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</si>
  <si>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</si>
  <si>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</si>
  <si>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</si>
  <si>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</si>
  <si>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</si>
  <si>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</si>
  <si>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</si>
  <si>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</si>
  <si>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</si>
  <si>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</si>
  <si>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</si>
  <si>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</si>
  <si>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</si>
  <si>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</si>
  <si>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</si>
  <si>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</si>
  <si>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</si>
  <si>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</si>
  <si>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</si>
  <si>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</si>
  <si>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</si>
  <si>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</si>
  <si>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Income Quintile</t>
  </si>
  <si>
    <t>ADJUSTED 
rate per 1,000</t>
  </si>
  <si>
    <t>linear trend rural T1</t>
  </si>
  <si>
    <t>linear trend rural T2</t>
  </si>
  <si>
    <t>linear trend urban T1</t>
  </si>
  <si>
    <t>linear trend urban T2</t>
  </si>
  <si>
    <t>Source: Manitoba Centre for Health Policy, 2009</t>
  </si>
  <si>
    <t>Regional
Health
Authority</t>
  </si>
  <si>
    <t>Winnipeg
Community
Area</t>
  </si>
  <si>
    <t>per Year</t>
  </si>
  <si>
    <t>per 1,000</t>
  </si>
  <si>
    <t>CRUDE</t>
  </si>
  <si>
    <t>Appendix Table 2.40: Injury Hospitalization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</si>
</sst>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Univers 45 Light"/>
      <family val="0"/>
    </font>
    <font>
      <sz val="8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8.2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167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4" fillId="0" borderId="0" xfId="59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7" fontId="4" fillId="0" borderId="0" xfId="59" applyNumberFormat="1" applyFont="1" applyAlignment="1">
      <alignment/>
    </xf>
    <xf numFmtId="9" fontId="4" fillId="0" borderId="0" xfId="59" applyFont="1" applyAlignment="1">
      <alignment/>
    </xf>
    <xf numFmtId="9" fontId="4" fillId="0" borderId="0" xfId="59" applyFont="1" applyFill="1" applyAlignment="1">
      <alignment/>
    </xf>
    <xf numFmtId="9" fontId="0" fillId="0" borderId="0" xfId="59" applyFont="1" applyAlignment="1">
      <alignment/>
    </xf>
    <xf numFmtId="169" fontId="9" fillId="0" borderId="10" xfId="0" applyNumberFormat="1" applyFont="1" applyBorder="1" applyAlignment="1">
      <alignment horizontal="center" vertical="center" wrapText="1"/>
    </xf>
    <xf numFmtId="167" fontId="9" fillId="0" borderId="19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0" fontId="9" fillId="0" borderId="20" xfId="0" applyFont="1" applyBorder="1" applyAlignment="1">
      <alignment horizontal="center" wrapText="1"/>
    </xf>
    <xf numFmtId="1" fontId="9" fillId="0" borderId="20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9" fillId="0" borderId="23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6" fontId="10" fillId="0" borderId="24" xfId="0" applyNumberFormat="1" applyFont="1" applyFill="1" applyBorder="1" applyAlignment="1" quotePrefix="1">
      <alignment horizontal="right" indent="1"/>
    </xf>
    <xf numFmtId="166" fontId="10" fillId="0" borderId="19" xfId="0" applyNumberFormat="1" applyFont="1" applyFill="1" applyBorder="1" applyAlignment="1">
      <alignment horizontal="right" indent="1"/>
    </xf>
    <xf numFmtId="166" fontId="10" fillId="33" borderId="24" xfId="0" applyNumberFormat="1" applyFont="1" applyFill="1" applyBorder="1" applyAlignment="1" quotePrefix="1">
      <alignment horizontal="right" indent="1"/>
    </xf>
    <xf numFmtId="166" fontId="10" fillId="33" borderId="19" xfId="0" applyNumberFormat="1" applyFont="1" applyFill="1" applyBorder="1" applyAlignment="1">
      <alignment horizontal="right" indent="1"/>
    </xf>
    <xf numFmtId="166" fontId="10" fillId="0" borderId="25" xfId="0" applyNumberFormat="1" applyFont="1" applyBorder="1" applyAlignment="1">
      <alignment horizontal="right" indent="1"/>
    </xf>
    <xf numFmtId="166" fontId="10" fillId="0" borderId="26" xfId="0" applyNumberFormat="1" applyFont="1" applyFill="1" applyBorder="1" applyAlignment="1">
      <alignment horizontal="right" indent="1"/>
    </xf>
    <xf numFmtId="166" fontId="10" fillId="0" borderId="25" xfId="0" applyNumberFormat="1" applyFont="1" applyFill="1" applyBorder="1" applyAlignment="1" quotePrefix="1">
      <alignment horizontal="right" indent="1"/>
    </xf>
    <xf numFmtId="3" fontId="10" fillId="0" borderId="27" xfId="0" applyNumberFormat="1" applyFont="1" applyFill="1" applyBorder="1" applyAlignment="1" quotePrefix="1">
      <alignment horizontal="right" indent="1"/>
    </xf>
    <xf numFmtId="3" fontId="10" fillId="0" borderId="28" xfId="0" applyNumberFormat="1" applyFont="1" applyFill="1" applyBorder="1" applyAlignment="1" quotePrefix="1">
      <alignment horizontal="right" indent="1"/>
    </xf>
    <xf numFmtId="3" fontId="10" fillId="33" borderId="28" xfId="0" applyNumberFormat="1" applyFont="1" applyFill="1" applyBorder="1" applyAlignment="1" quotePrefix="1">
      <alignment horizontal="right" indent="1"/>
    </xf>
    <xf numFmtId="3" fontId="10" fillId="0" borderId="29" xfId="0" applyNumberFormat="1" applyFont="1" applyFill="1" applyBorder="1" applyAlignment="1" quotePrefix="1">
      <alignment horizontal="right" indent="1"/>
    </xf>
    <xf numFmtId="3" fontId="10" fillId="0" borderId="11" xfId="0" applyNumberFormat="1" applyFont="1" applyFill="1" applyBorder="1" applyAlignment="1" quotePrefix="1">
      <alignment horizontal="right" indent="1"/>
    </xf>
    <xf numFmtId="3" fontId="10" fillId="33" borderId="11" xfId="0" applyNumberFormat="1" applyFont="1" applyFill="1" applyBorder="1" applyAlignment="1" quotePrefix="1">
      <alignment horizontal="right" indent="1"/>
    </xf>
    <xf numFmtId="3" fontId="10" fillId="0" borderId="25" xfId="0" applyNumberFormat="1" applyFont="1" applyFill="1" applyBorder="1" applyAlignment="1" quotePrefix="1">
      <alignment horizontal="right" indent="1"/>
    </xf>
    <xf numFmtId="3" fontId="10" fillId="0" borderId="28" xfId="0" applyNumberFormat="1" applyFont="1" applyBorder="1" applyAlignment="1">
      <alignment horizontal="right" indent="1"/>
    </xf>
    <xf numFmtId="166" fontId="10" fillId="0" borderId="27" xfId="59" applyNumberFormat="1" applyFont="1" applyBorder="1" applyAlignment="1">
      <alignment horizontal="right" indent="1"/>
    </xf>
    <xf numFmtId="166" fontId="10" fillId="0" borderId="12" xfId="0" applyNumberFormat="1" applyFont="1" applyBorder="1" applyAlignment="1">
      <alignment horizontal="right" indent="1"/>
    </xf>
    <xf numFmtId="166" fontId="10" fillId="0" borderId="28" xfId="59" applyNumberFormat="1" applyFont="1" applyBorder="1" applyAlignment="1">
      <alignment horizontal="right" indent="1"/>
    </xf>
    <xf numFmtId="166" fontId="10" fillId="0" borderId="19" xfId="0" applyNumberFormat="1" applyFont="1" applyBorder="1" applyAlignment="1">
      <alignment horizontal="right" indent="1"/>
    </xf>
    <xf numFmtId="166" fontId="10" fillId="0" borderId="29" xfId="59" applyNumberFormat="1" applyFont="1" applyBorder="1" applyAlignment="1">
      <alignment horizontal="right" indent="1"/>
    </xf>
    <xf numFmtId="166" fontId="10" fillId="0" borderId="26" xfId="0" applyNumberFormat="1" applyFont="1" applyBorder="1" applyAlignment="1">
      <alignment horizontal="right" indent="1"/>
    </xf>
    <xf numFmtId="11" fontId="4" fillId="0" borderId="0" xfId="59" applyNumberFormat="1" applyFont="1" applyFill="1" applyAlignment="1">
      <alignment/>
    </xf>
    <xf numFmtId="11" fontId="0" fillId="0" borderId="0" xfId="59" applyNumberFormat="1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wrapText="1"/>
    </xf>
    <xf numFmtId="2" fontId="9" fillId="0" borderId="30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7.11.1: Injury Hospitalization Rates by RHA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hospitalizations for injury, per 1,000 residents</a:t>
            </a:r>
          </a:p>
        </c:rich>
      </c:tx>
      <c:layout>
        <c:manualLayout>
          <c:xMode val="factor"/>
          <c:yMode val="factor"/>
          <c:x val="0.032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0935"/>
          <c:w val="0.96425"/>
          <c:h val="0.7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(2,t)</c:v>
                </c:pt>
                <c:pt idx="1">
                  <c:v>Central</c:v>
                </c:pt>
                <c:pt idx="2">
                  <c:v>Assiniboine (1,2,t)</c:v>
                </c:pt>
                <c:pt idx="3">
                  <c:v>Brandon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 (1,2)</c:v>
                </c:pt>
                <c:pt idx="7">
                  <c:v>Parkland (1,2)</c:v>
                </c:pt>
                <c:pt idx="8">
                  <c:v>Churchill (1,2)</c:v>
                </c:pt>
                <c:pt idx="9">
                  <c:v>Nor-Man (1,2,t)</c:v>
                </c:pt>
                <c:pt idx="10">
                  <c:v>Burntwood (1,2)</c:v>
                </c:pt>
                <c:pt idx="12">
                  <c:v>South (1,t)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9.1051076625</c:v>
                </c:pt>
                <c:pt idx="1">
                  <c:v>9.1051076625</c:v>
                </c:pt>
                <c:pt idx="2">
                  <c:v>9.1051076625</c:v>
                </c:pt>
                <c:pt idx="3">
                  <c:v>9.1051076625</c:v>
                </c:pt>
                <c:pt idx="4">
                  <c:v>9.1051076625</c:v>
                </c:pt>
                <c:pt idx="5">
                  <c:v>9.1051076625</c:v>
                </c:pt>
                <c:pt idx="6">
                  <c:v>9.1051076625</c:v>
                </c:pt>
                <c:pt idx="7">
                  <c:v>9.1051076625</c:v>
                </c:pt>
                <c:pt idx="8">
                  <c:v>9.1051076625</c:v>
                </c:pt>
                <c:pt idx="9">
                  <c:v>9.1051076625</c:v>
                </c:pt>
                <c:pt idx="10">
                  <c:v>9.1051076625</c:v>
                </c:pt>
                <c:pt idx="12">
                  <c:v>9.1051076625</c:v>
                </c:pt>
                <c:pt idx="13">
                  <c:v>9.1051076625</c:v>
                </c:pt>
                <c:pt idx="14">
                  <c:v>9.1051076625</c:v>
                </c:pt>
                <c:pt idx="15">
                  <c:v>9.1051076625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(2,t)</c:v>
                </c:pt>
                <c:pt idx="1">
                  <c:v>Central</c:v>
                </c:pt>
                <c:pt idx="2">
                  <c:v>Assiniboine (1,2,t)</c:v>
                </c:pt>
                <c:pt idx="3">
                  <c:v>Brandon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 (1,2)</c:v>
                </c:pt>
                <c:pt idx="7">
                  <c:v>Parkland (1,2)</c:v>
                </c:pt>
                <c:pt idx="8">
                  <c:v>Churchill (1,2)</c:v>
                </c:pt>
                <c:pt idx="9">
                  <c:v>Nor-Man (1,2,t)</c:v>
                </c:pt>
                <c:pt idx="10">
                  <c:v>Burntwood (1,2)</c:v>
                </c:pt>
                <c:pt idx="12">
                  <c:v>South (1,t)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8.5296159983</c:v>
                </c:pt>
                <c:pt idx="1">
                  <c:v>10.228182309</c:v>
                </c:pt>
                <c:pt idx="2">
                  <c:v>11.848254881</c:v>
                </c:pt>
                <c:pt idx="3">
                  <c:v>8.436589916</c:v>
                </c:pt>
                <c:pt idx="4">
                  <c:v>7.0040606206</c:v>
                </c:pt>
                <c:pt idx="5">
                  <c:v>8.6319143787</c:v>
                </c:pt>
                <c:pt idx="6">
                  <c:v>11.414021907</c:v>
                </c:pt>
                <c:pt idx="7">
                  <c:v>12.832334144</c:v>
                </c:pt>
                <c:pt idx="8">
                  <c:v>19.192971769</c:v>
                </c:pt>
                <c:pt idx="9">
                  <c:v>17.945416906</c:v>
                </c:pt>
                <c:pt idx="10">
                  <c:v>27.037959216</c:v>
                </c:pt>
                <c:pt idx="12">
                  <c:v>10.345037035</c:v>
                </c:pt>
                <c:pt idx="13">
                  <c:v>10.380491032</c:v>
                </c:pt>
                <c:pt idx="14">
                  <c:v>22.202630786</c:v>
                </c:pt>
                <c:pt idx="15">
                  <c:v>9.1051076625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(2,t)</c:v>
                </c:pt>
                <c:pt idx="1">
                  <c:v>Central</c:v>
                </c:pt>
                <c:pt idx="2">
                  <c:v>Assiniboine (1,2,t)</c:v>
                </c:pt>
                <c:pt idx="3">
                  <c:v>Brandon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 (1,2)</c:v>
                </c:pt>
                <c:pt idx="7">
                  <c:v>Parkland (1,2)</c:v>
                </c:pt>
                <c:pt idx="8">
                  <c:v>Churchill (1,2)</c:v>
                </c:pt>
                <c:pt idx="9">
                  <c:v>Nor-Man (1,2,t)</c:v>
                </c:pt>
                <c:pt idx="10">
                  <c:v>Burntwood (1,2)</c:v>
                </c:pt>
                <c:pt idx="12">
                  <c:v>South (1,t)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7.0415893397</c:v>
                </c:pt>
                <c:pt idx="1">
                  <c:v>9.0189916908</c:v>
                </c:pt>
                <c:pt idx="2">
                  <c:v>9.9317587381</c:v>
                </c:pt>
                <c:pt idx="3">
                  <c:v>7.7113265709</c:v>
                </c:pt>
                <c:pt idx="4">
                  <c:v>6.5376323743</c:v>
                </c:pt>
                <c:pt idx="5">
                  <c:v>8.4228070231</c:v>
                </c:pt>
                <c:pt idx="6">
                  <c:v>10.001185715</c:v>
                </c:pt>
                <c:pt idx="7">
                  <c:v>12.092943602</c:v>
                </c:pt>
                <c:pt idx="8">
                  <c:v>21.473360724</c:v>
                </c:pt>
                <c:pt idx="9">
                  <c:v>15.132010718</c:v>
                </c:pt>
                <c:pt idx="10">
                  <c:v>27.301711377</c:v>
                </c:pt>
                <c:pt idx="12">
                  <c:v>8.8022091357</c:v>
                </c:pt>
                <c:pt idx="13">
                  <c:v>9.7796972707</c:v>
                </c:pt>
                <c:pt idx="14">
                  <c:v>21.51031708</c:v>
                </c:pt>
                <c:pt idx="15">
                  <c:v>8.3018223337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(2,t)</c:v>
                </c:pt>
                <c:pt idx="1">
                  <c:v>Central</c:v>
                </c:pt>
                <c:pt idx="2">
                  <c:v>Assiniboine (1,2,t)</c:v>
                </c:pt>
                <c:pt idx="3">
                  <c:v>Brandon</c:v>
                </c:pt>
                <c:pt idx="4">
                  <c:v>Winnipeg (1,2)</c:v>
                </c:pt>
                <c:pt idx="5">
                  <c:v>Interlake</c:v>
                </c:pt>
                <c:pt idx="6">
                  <c:v>North Eastman (1,2)</c:v>
                </c:pt>
                <c:pt idx="7">
                  <c:v>Parkland (1,2)</c:v>
                </c:pt>
                <c:pt idx="8">
                  <c:v>Churchill (1,2)</c:v>
                </c:pt>
                <c:pt idx="9">
                  <c:v>Nor-Man (1,2,t)</c:v>
                </c:pt>
                <c:pt idx="10">
                  <c:v>Burntwood (1,2)</c:v>
                </c:pt>
                <c:pt idx="12">
                  <c:v>South (1,t)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8.3018223337</c:v>
                </c:pt>
                <c:pt idx="1">
                  <c:v>8.3018223337</c:v>
                </c:pt>
                <c:pt idx="2">
                  <c:v>8.3018223337</c:v>
                </c:pt>
                <c:pt idx="3">
                  <c:v>8.3018223337</c:v>
                </c:pt>
                <c:pt idx="4">
                  <c:v>8.3018223337</c:v>
                </c:pt>
                <c:pt idx="5">
                  <c:v>8.3018223337</c:v>
                </c:pt>
                <c:pt idx="6">
                  <c:v>8.3018223337</c:v>
                </c:pt>
                <c:pt idx="7">
                  <c:v>8.3018223337</c:v>
                </c:pt>
                <c:pt idx="8">
                  <c:v>8.3018223337</c:v>
                </c:pt>
                <c:pt idx="9">
                  <c:v>8.3018223337</c:v>
                </c:pt>
                <c:pt idx="10">
                  <c:v>8.3018223337</c:v>
                </c:pt>
                <c:pt idx="12">
                  <c:v>8.3018223337</c:v>
                </c:pt>
                <c:pt idx="13">
                  <c:v>8.3018223337</c:v>
                </c:pt>
                <c:pt idx="14">
                  <c:v>8.3018223337</c:v>
                </c:pt>
                <c:pt idx="15">
                  <c:v>8.3018223337</c:v>
                </c:pt>
              </c:numCache>
            </c:numRef>
          </c:val>
        </c:ser>
        <c:gapWidth val="0"/>
        <c:axId val="3222728"/>
        <c:axId val="29004553"/>
      </c:barChart>
      <c:catAx>
        <c:axId val="322272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 val="autoZero"/>
        <c:auto val="0"/>
        <c:lblOffset val="100"/>
        <c:tickLblSkip val="1"/>
        <c:noMultiLvlLbl val="0"/>
      </c:catAx>
      <c:valAx>
        <c:axId val="29004553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272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75"/>
          <c:y val="0.107"/>
          <c:w val="0.276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7.11.2: Injury Hospitalization Rates by District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hospitalizations for injury, per 1,000 residents</a:t>
            </a:r>
          </a:p>
        </c:rich>
      </c:tx>
      <c:layout>
        <c:manualLayout>
          <c:xMode val="factor"/>
          <c:yMode val="factor"/>
          <c:x val="0.009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2725"/>
          <c:w val="0.9482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(2,t)</c:v>
                </c:pt>
                <c:pt idx="1">
                  <c:v>SE Central (t)</c:v>
                </c:pt>
                <c:pt idx="2">
                  <c:v>SE Western (1,2)</c:v>
                </c:pt>
                <c:pt idx="3">
                  <c:v>SE Southern</c:v>
                </c:pt>
                <c:pt idx="5">
                  <c:v>CE Altona (2)</c:v>
                </c:pt>
                <c:pt idx="6">
                  <c:v>CE Cartier/SFX (1)</c:v>
                </c:pt>
                <c:pt idx="7">
                  <c:v>CE Louise/Pembina (1,2)</c:v>
                </c:pt>
                <c:pt idx="8">
                  <c:v>CE Morden/Winkler 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(1,2)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(1,t)</c:v>
                </c:pt>
                <c:pt idx="16">
                  <c:v>AS West 1 (1,2)</c:v>
                </c:pt>
                <c:pt idx="17">
                  <c:v>AS North 1 (1,2,t)</c:v>
                </c:pt>
                <c:pt idx="18">
                  <c:v>AS West 2 (1,2)</c:v>
                </c:pt>
                <c:pt idx="19">
                  <c:v>AS East 1</c:v>
                </c:pt>
                <c:pt idx="20">
                  <c:v>AS North 2 (1,2)</c:v>
                </c:pt>
                <c:pt idx="22">
                  <c:v>BDN Rural (1)</c:v>
                </c:pt>
                <c:pt idx="23">
                  <c:v>BDN Southeast</c:v>
                </c:pt>
                <c:pt idx="24">
                  <c:v>BDN West (1,2)</c:v>
                </c:pt>
                <c:pt idx="25">
                  <c:v>BDN Southwest (1,2)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(1)</c:v>
                </c:pt>
                <c:pt idx="31">
                  <c:v>IL Northeast (1,2)</c:v>
                </c:pt>
                <c:pt idx="32">
                  <c:v>IL Southeast (1,2)</c:v>
                </c:pt>
                <c:pt idx="33">
                  <c:v>IL Northwest (2)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(1,2)</c:v>
                </c:pt>
                <c:pt idx="42">
                  <c:v>PL West (1,2)</c:v>
                </c:pt>
                <c:pt idx="43">
                  <c:v>PL East (1,2)</c:v>
                </c:pt>
                <c:pt idx="44">
                  <c:v>PL Central</c:v>
                </c:pt>
                <c:pt idx="45">
                  <c:v>PL North (1,2,t)</c:v>
                </c:pt>
                <c:pt idx="47">
                  <c:v>NM F Flon/Snow L/Cran (1,t)</c:v>
                </c:pt>
                <c:pt idx="48">
                  <c:v>NM The Pas/OCN/Kelsey (1,2,t)</c:v>
                </c:pt>
                <c:pt idx="49">
                  <c:v>NM Nor-Man Other (1,2)</c:v>
                </c:pt>
                <c:pt idx="51">
                  <c:v>BW Thompson (1,2,t)</c:v>
                </c:pt>
                <c:pt idx="52">
                  <c:v>BW Gillam/Fox Lake (1,2)</c:v>
                </c:pt>
                <c:pt idx="53">
                  <c:v>BW Lynn/Leaf/SIL (1,2)</c:v>
                </c:pt>
                <c:pt idx="54">
                  <c:v>BW Thick Por/Pik/Wab (1)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(1,2)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 (1,2,t)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9.1051076625</c:v>
                </c:pt>
                <c:pt idx="1">
                  <c:v>9.1051076625</c:v>
                </c:pt>
                <c:pt idx="2">
                  <c:v>9.1051076625</c:v>
                </c:pt>
                <c:pt idx="3">
                  <c:v>9.1051076625</c:v>
                </c:pt>
                <c:pt idx="5">
                  <c:v>9.1051076625</c:v>
                </c:pt>
                <c:pt idx="6">
                  <c:v>9.1051076625</c:v>
                </c:pt>
                <c:pt idx="7">
                  <c:v>9.1051076625</c:v>
                </c:pt>
                <c:pt idx="8">
                  <c:v>9.1051076625</c:v>
                </c:pt>
                <c:pt idx="9">
                  <c:v>9.1051076625</c:v>
                </c:pt>
                <c:pt idx="10">
                  <c:v>9.1051076625</c:v>
                </c:pt>
                <c:pt idx="11">
                  <c:v>9.1051076625</c:v>
                </c:pt>
                <c:pt idx="12">
                  <c:v>9.1051076625</c:v>
                </c:pt>
                <c:pt idx="13">
                  <c:v>9.1051076625</c:v>
                </c:pt>
                <c:pt idx="15">
                  <c:v>9.1051076625</c:v>
                </c:pt>
                <c:pt idx="16">
                  <c:v>9.1051076625</c:v>
                </c:pt>
                <c:pt idx="17">
                  <c:v>9.1051076625</c:v>
                </c:pt>
                <c:pt idx="18">
                  <c:v>9.1051076625</c:v>
                </c:pt>
                <c:pt idx="19">
                  <c:v>9.1051076625</c:v>
                </c:pt>
                <c:pt idx="20">
                  <c:v>9.1051076625</c:v>
                </c:pt>
                <c:pt idx="22">
                  <c:v>9.1051076625</c:v>
                </c:pt>
                <c:pt idx="23">
                  <c:v>9.1051076625</c:v>
                </c:pt>
                <c:pt idx="24">
                  <c:v>9.1051076625</c:v>
                </c:pt>
                <c:pt idx="25">
                  <c:v>9.1051076625</c:v>
                </c:pt>
                <c:pt idx="26">
                  <c:v>9.1051076625</c:v>
                </c:pt>
                <c:pt idx="27">
                  <c:v>9.1051076625</c:v>
                </c:pt>
                <c:pt idx="28">
                  <c:v>9.1051076625</c:v>
                </c:pt>
                <c:pt idx="30">
                  <c:v>9.1051076625</c:v>
                </c:pt>
                <c:pt idx="31">
                  <c:v>9.1051076625</c:v>
                </c:pt>
                <c:pt idx="32">
                  <c:v>9.1051076625</c:v>
                </c:pt>
                <c:pt idx="33">
                  <c:v>9.1051076625</c:v>
                </c:pt>
                <c:pt idx="35">
                  <c:v>9.1051076625</c:v>
                </c:pt>
                <c:pt idx="36">
                  <c:v>9.1051076625</c:v>
                </c:pt>
                <c:pt idx="37">
                  <c:v>9.1051076625</c:v>
                </c:pt>
                <c:pt idx="38">
                  <c:v>9.1051076625</c:v>
                </c:pt>
                <c:pt idx="39">
                  <c:v>9.1051076625</c:v>
                </c:pt>
                <c:pt idx="40">
                  <c:v>9.1051076625</c:v>
                </c:pt>
                <c:pt idx="42">
                  <c:v>9.1051076625</c:v>
                </c:pt>
                <c:pt idx="43">
                  <c:v>9.1051076625</c:v>
                </c:pt>
                <c:pt idx="44">
                  <c:v>9.1051076625</c:v>
                </c:pt>
                <c:pt idx="45">
                  <c:v>9.1051076625</c:v>
                </c:pt>
                <c:pt idx="47">
                  <c:v>9.1051076625</c:v>
                </c:pt>
                <c:pt idx="48">
                  <c:v>9.1051076625</c:v>
                </c:pt>
                <c:pt idx="49">
                  <c:v>9.1051076625</c:v>
                </c:pt>
                <c:pt idx="51">
                  <c:v>9.1051076625</c:v>
                </c:pt>
                <c:pt idx="52">
                  <c:v>9.1051076625</c:v>
                </c:pt>
                <c:pt idx="53">
                  <c:v>9.1051076625</c:v>
                </c:pt>
                <c:pt idx="54">
                  <c:v>9.1051076625</c:v>
                </c:pt>
                <c:pt idx="55">
                  <c:v>9.1051076625</c:v>
                </c:pt>
                <c:pt idx="56">
                  <c:v>9.1051076625</c:v>
                </c:pt>
                <c:pt idx="57">
                  <c:v>9.1051076625</c:v>
                </c:pt>
                <c:pt idx="58">
                  <c:v>9.1051076625</c:v>
                </c:pt>
                <c:pt idx="59">
                  <c:v>9.1051076625</c:v>
                </c:pt>
                <c:pt idx="60">
                  <c:v>9.1051076625</c:v>
                </c:pt>
                <c:pt idx="61">
                  <c:v>9.1051076625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(2,t)</c:v>
                </c:pt>
                <c:pt idx="1">
                  <c:v>SE Central (t)</c:v>
                </c:pt>
                <c:pt idx="2">
                  <c:v>SE Western (1,2)</c:v>
                </c:pt>
                <c:pt idx="3">
                  <c:v>SE Southern</c:v>
                </c:pt>
                <c:pt idx="5">
                  <c:v>CE Altona (2)</c:v>
                </c:pt>
                <c:pt idx="6">
                  <c:v>CE Cartier/SFX (1)</c:v>
                </c:pt>
                <c:pt idx="7">
                  <c:v>CE Louise/Pembina (1,2)</c:v>
                </c:pt>
                <c:pt idx="8">
                  <c:v>CE Morden/Winkler 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(1,2)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(1,t)</c:v>
                </c:pt>
                <c:pt idx="16">
                  <c:v>AS West 1 (1,2)</c:v>
                </c:pt>
                <c:pt idx="17">
                  <c:v>AS North 1 (1,2,t)</c:v>
                </c:pt>
                <c:pt idx="18">
                  <c:v>AS West 2 (1,2)</c:v>
                </c:pt>
                <c:pt idx="19">
                  <c:v>AS East 1</c:v>
                </c:pt>
                <c:pt idx="20">
                  <c:v>AS North 2 (1,2)</c:v>
                </c:pt>
                <c:pt idx="22">
                  <c:v>BDN Rural (1)</c:v>
                </c:pt>
                <c:pt idx="23">
                  <c:v>BDN Southeast</c:v>
                </c:pt>
                <c:pt idx="24">
                  <c:v>BDN West (1,2)</c:v>
                </c:pt>
                <c:pt idx="25">
                  <c:v>BDN Southwest (1,2)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(1)</c:v>
                </c:pt>
                <c:pt idx="31">
                  <c:v>IL Northeast (1,2)</c:v>
                </c:pt>
                <c:pt idx="32">
                  <c:v>IL Southeast (1,2)</c:v>
                </c:pt>
                <c:pt idx="33">
                  <c:v>IL Northwest (2)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(1,2)</c:v>
                </c:pt>
                <c:pt idx="42">
                  <c:v>PL West (1,2)</c:v>
                </c:pt>
                <c:pt idx="43">
                  <c:v>PL East (1,2)</c:v>
                </c:pt>
                <c:pt idx="44">
                  <c:v>PL Central</c:v>
                </c:pt>
                <c:pt idx="45">
                  <c:v>PL North (1,2,t)</c:v>
                </c:pt>
                <c:pt idx="47">
                  <c:v>NM F Flon/Snow L/Cran (1,t)</c:v>
                </c:pt>
                <c:pt idx="48">
                  <c:v>NM The Pas/OCN/Kelsey (1,2,t)</c:v>
                </c:pt>
                <c:pt idx="49">
                  <c:v>NM Nor-Man Other (1,2)</c:v>
                </c:pt>
                <c:pt idx="51">
                  <c:v>BW Thompson (1,2,t)</c:v>
                </c:pt>
                <c:pt idx="52">
                  <c:v>BW Gillam/Fox Lake (1,2)</c:v>
                </c:pt>
                <c:pt idx="53">
                  <c:v>BW Lynn/Leaf/SIL (1,2)</c:v>
                </c:pt>
                <c:pt idx="54">
                  <c:v>BW Thick Por/Pik/Wab (1)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(1,2)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 (1,2,t)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8.4609759083</c:v>
                </c:pt>
                <c:pt idx="1">
                  <c:v>9.2116724961</c:v>
                </c:pt>
                <c:pt idx="2">
                  <c:v>6.6000299766</c:v>
                </c:pt>
                <c:pt idx="3">
                  <c:v>9.2512717099</c:v>
                </c:pt>
                <c:pt idx="5">
                  <c:v>8.3055585665</c:v>
                </c:pt>
                <c:pt idx="6">
                  <c:v>5.2179133294</c:v>
                </c:pt>
                <c:pt idx="7">
                  <c:v>12.583496879</c:v>
                </c:pt>
                <c:pt idx="8">
                  <c:v>7.9985156197</c:v>
                </c:pt>
                <c:pt idx="9">
                  <c:v>9.7783437134</c:v>
                </c:pt>
                <c:pt idx="10">
                  <c:v>9.2017661464</c:v>
                </c:pt>
                <c:pt idx="11">
                  <c:v>15.954457545</c:v>
                </c:pt>
                <c:pt idx="12">
                  <c:v>11.323476643</c:v>
                </c:pt>
                <c:pt idx="13">
                  <c:v>17.501073793</c:v>
                </c:pt>
                <c:pt idx="15">
                  <c:v>10.942318689</c:v>
                </c:pt>
                <c:pt idx="16">
                  <c:v>11.44046789</c:v>
                </c:pt>
                <c:pt idx="17">
                  <c:v>15.990337555</c:v>
                </c:pt>
                <c:pt idx="18">
                  <c:v>10.792623102</c:v>
                </c:pt>
                <c:pt idx="19">
                  <c:v>9.4941582051</c:v>
                </c:pt>
                <c:pt idx="20">
                  <c:v>11.540515735</c:v>
                </c:pt>
                <c:pt idx="22">
                  <c:v>6.848615258</c:v>
                </c:pt>
                <c:pt idx="23">
                  <c:v>7.4761391021</c:v>
                </c:pt>
                <c:pt idx="24">
                  <c:v>7.4994428295</c:v>
                </c:pt>
                <c:pt idx="25">
                  <c:v>5.5218581023</c:v>
                </c:pt>
                <c:pt idx="26">
                  <c:v>8.3486981942</c:v>
                </c:pt>
                <c:pt idx="27">
                  <c:v>8.7856723359</c:v>
                </c:pt>
                <c:pt idx="28">
                  <c:v>11.753704909</c:v>
                </c:pt>
                <c:pt idx="30">
                  <c:v>7.3432540435</c:v>
                </c:pt>
                <c:pt idx="31">
                  <c:v>11.20244196</c:v>
                </c:pt>
                <c:pt idx="32">
                  <c:v>7.0013438572</c:v>
                </c:pt>
                <c:pt idx="33">
                  <c:v>10.940173623</c:v>
                </c:pt>
                <c:pt idx="35">
                  <c:v>9.0092579328</c:v>
                </c:pt>
                <c:pt idx="36">
                  <c:v>6.3820463997</c:v>
                </c:pt>
                <c:pt idx="37">
                  <c:v>8.9438767175</c:v>
                </c:pt>
                <c:pt idx="38">
                  <c:v>8.2527265336</c:v>
                </c:pt>
                <c:pt idx="39">
                  <c:v>13.481702086</c:v>
                </c:pt>
                <c:pt idx="40">
                  <c:v>38.457403492</c:v>
                </c:pt>
                <c:pt idx="42">
                  <c:v>11.77604733</c:v>
                </c:pt>
                <c:pt idx="43">
                  <c:v>15.610194335</c:v>
                </c:pt>
                <c:pt idx="44">
                  <c:v>9.2349445124</c:v>
                </c:pt>
                <c:pt idx="45">
                  <c:v>15.14266103</c:v>
                </c:pt>
                <c:pt idx="47">
                  <c:v>13.374163866</c:v>
                </c:pt>
                <c:pt idx="48">
                  <c:v>17.54419618</c:v>
                </c:pt>
                <c:pt idx="49">
                  <c:v>29.139558883</c:v>
                </c:pt>
                <c:pt idx="51">
                  <c:v>15.728532362</c:v>
                </c:pt>
                <c:pt idx="52">
                  <c:v>20.705836793</c:v>
                </c:pt>
                <c:pt idx="53">
                  <c:v>28.678988613</c:v>
                </c:pt>
                <c:pt idx="54">
                  <c:v>20.433697586</c:v>
                </c:pt>
                <c:pt idx="55">
                  <c:v>43.096019191</c:v>
                </c:pt>
                <c:pt idx="56">
                  <c:v>37.941382621</c:v>
                </c:pt>
                <c:pt idx="57">
                  <c:v>37.376600807</c:v>
                </c:pt>
                <c:pt idx="58">
                  <c:v>32.144927371</c:v>
                </c:pt>
                <c:pt idx="59">
                  <c:v>28.240028073</c:v>
                </c:pt>
                <c:pt idx="60">
                  <c:v>55.883431344</c:v>
                </c:pt>
                <c:pt idx="61">
                  <c:v>36.678921431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(2,t)</c:v>
                </c:pt>
                <c:pt idx="1">
                  <c:v>SE Central (t)</c:v>
                </c:pt>
                <c:pt idx="2">
                  <c:v>SE Western (1,2)</c:v>
                </c:pt>
                <c:pt idx="3">
                  <c:v>SE Southern</c:v>
                </c:pt>
                <c:pt idx="5">
                  <c:v>CE Altona (2)</c:v>
                </c:pt>
                <c:pt idx="6">
                  <c:v>CE Cartier/SFX (1)</c:v>
                </c:pt>
                <c:pt idx="7">
                  <c:v>CE Louise/Pembina (1,2)</c:v>
                </c:pt>
                <c:pt idx="8">
                  <c:v>CE Morden/Winkler 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(1,2)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(1,t)</c:v>
                </c:pt>
                <c:pt idx="16">
                  <c:v>AS West 1 (1,2)</c:v>
                </c:pt>
                <c:pt idx="17">
                  <c:v>AS North 1 (1,2,t)</c:v>
                </c:pt>
                <c:pt idx="18">
                  <c:v>AS West 2 (1,2)</c:v>
                </c:pt>
                <c:pt idx="19">
                  <c:v>AS East 1</c:v>
                </c:pt>
                <c:pt idx="20">
                  <c:v>AS North 2 (1,2)</c:v>
                </c:pt>
                <c:pt idx="22">
                  <c:v>BDN Rural (1)</c:v>
                </c:pt>
                <c:pt idx="23">
                  <c:v>BDN Southeast</c:v>
                </c:pt>
                <c:pt idx="24">
                  <c:v>BDN West (1,2)</c:v>
                </c:pt>
                <c:pt idx="25">
                  <c:v>BDN Southwest (1,2)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(1)</c:v>
                </c:pt>
                <c:pt idx="31">
                  <c:v>IL Northeast (1,2)</c:v>
                </c:pt>
                <c:pt idx="32">
                  <c:v>IL Southeast (1,2)</c:v>
                </c:pt>
                <c:pt idx="33">
                  <c:v>IL Northwest (2)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(1,2)</c:v>
                </c:pt>
                <c:pt idx="42">
                  <c:v>PL West (1,2)</c:v>
                </c:pt>
                <c:pt idx="43">
                  <c:v>PL East (1,2)</c:v>
                </c:pt>
                <c:pt idx="44">
                  <c:v>PL Central</c:v>
                </c:pt>
                <c:pt idx="45">
                  <c:v>PL North (1,2,t)</c:v>
                </c:pt>
                <c:pt idx="47">
                  <c:v>NM F Flon/Snow L/Cran (1,t)</c:v>
                </c:pt>
                <c:pt idx="48">
                  <c:v>NM The Pas/OCN/Kelsey (1,2,t)</c:v>
                </c:pt>
                <c:pt idx="49">
                  <c:v>NM Nor-Man Other (1,2)</c:v>
                </c:pt>
                <c:pt idx="51">
                  <c:v>BW Thompson (1,2,t)</c:v>
                </c:pt>
                <c:pt idx="52">
                  <c:v>BW Gillam/Fox Lake (1,2)</c:v>
                </c:pt>
                <c:pt idx="53">
                  <c:v>BW Lynn/Leaf/SIL (1,2)</c:v>
                </c:pt>
                <c:pt idx="54">
                  <c:v>BW Thick Por/Pik/Wab (1)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(1,2)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 (1,2,t)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6.2800684597</c:v>
                </c:pt>
                <c:pt idx="1">
                  <c:v>7.4413418839</c:v>
                </c:pt>
                <c:pt idx="2">
                  <c:v>6.5379888316</c:v>
                </c:pt>
                <c:pt idx="3">
                  <c:v>8.049570703</c:v>
                </c:pt>
                <c:pt idx="5">
                  <c:v>6.5092892323</c:v>
                </c:pt>
                <c:pt idx="6">
                  <c:v>6.8807729479</c:v>
                </c:pt>
                <c:pt idx="7">
                  <c:v>10.972365039</c:v>
                </c:pt>
                <c:pt idx="8">
                  <c:v>7.2227065206</c:v>
                </c:pt>
                <c:pt idx="9">
                  <c:v>9.9624487309</c:v>
                </c:pt>
                <c:pt idx="10">
                  <c:v>7.756916131</c:v>
                </c:pt>
                <c:pt idx="11">
                  <c:v>13.494883753</c:v>
                </c:pt>
                <c:pt idx="12">
                  <c:v>9.7834305363</c:v>
                </c:pt>
                <c:pt idx="13">
                  <c:v>14.595230205</c:v>
                </c:pt>
                <c:pt idx="15">
                  <c:v>8.5455594538</c:v>
                </c:pt>
                <c:pt idx="16">
                  <c:v>10.353175379</c:v>
                </c:pt>
                <c:pt idx="17">
                  <c:v>11.477168366</c:v>
                </c:pt>
                <c:pt idx="18">
                  <c:v>10.150603308</c:v>
                </c:pt>
                <c:pt idx="19">
                  <c:v>8.5616795798</c:v>
                </c:pt>
                <c:pt idx="20">
                  <c:v>10.669582892</c:v>
                </c:pt>
                <c:pt idx="22">
                  <c:v>6.8064522735</c:v>
                </c:pt>
                <c:pt idx="23">
                  <c:v>6.7042916243</c:v>
                </c:pt>
                <c:pt idx="24">
                  <c:v>6.7842066035</c:v>
                </c:pt>
                <c:pt idx="25">
                  <c:v>5.7937029203</c:v>
                </c:pt>
                <c:pt idx="26">
                  <c:v>7.149549146</c:v>
                </c:pt>
                <c:pt idx="27">
                  <c:v>7.6493934909</c:v>
                </c:pt>
                <c:pt idx="28">
                  <c:v>10.795287014</c:v>
                </c:pt>
                <c:pt idx="30">
                  <c:v>7.3467686336</c:v>
                </c:pt>
                <c:pt idx="31">
                  <c:v>10.508866637</c:v>
                </c:pt>
                <c:pt idx="32">
                  <c:v>6.1660132426</c:v>
                </c:pt>
                <c:pt idx="33">
                  <c:v>12.666040037</c:v>
                </c:pt>
                <c:pt idx="35">
                  <c:v>6.7143994127</c:v>
                </c:pt>
                <c:pt idx="36">
                  <c:v>5.991266352</c:v>
                </c:pt>
                <c:pt idx="37">
                  <c:v>7.7519222494</c:v>
                </c:pt>
                <c:pt idx="38">
                  <c:v>6.8464528883</c:v>
                </c:pt>
                <c:pt idx="39">
                  <c:v>11.562229252</c:v>
                </c:pt>
                <c:pt idx="40">
                  <c:v>34.029550119</c:v>
                </c:pt>
                <c:pt idx="42">
                  <c:v>10.79141238</c:v>
                </c:pt>
                <c:pt idx="43">
                  <c:v>16.012931057</c:v>
                </c:pt>
                <c:pt idx="44">
                  <c:v>9.6202596316</c:v>
                </c:pt>
                <c:pt idx="45">
                  <c:v>12.380951985</c:v>
                </c:pt>
                <c:pt idx="47">
                  <c:v>9.7585807148</c:v>
                </c:pt>
                <c:pt idx="48">
                  <c:v>12.975849104</c:v>
                </c:pt>
                <c:pt idx="49">
                  <c:v>29.569163761</c:v>
                </c:pt>
                <c:pt idx="51">
                  <c:v>12.604731919</c:v>
                </c:pt>
                <c:pt idx="52">
                  <c:v>24.239405316</c:v>
                </c:pt>
                <c:pt idx="53">
                  <c:v>29.122618019</c:v>
                </c:pt>
                <c:pt idx="54">
                  <c:v>12.603430837</c:v>
                </c:pt>
                <c:pt idx="55">
                  <c:v>42.977922069</c:v>
                </c:pt>
                <c:pt idx="56">
                  <c:v>32.512692185</c:v>
                </c:pt>
                <c:pt idx="57">
                  <c:v>31.155937307</c:v>
                </c:pt>
                <c:pt idx="58">
                  <c:v>26.719034494</c:v>
                </c:pt>
                <c:pt idx="59">
                  <c:v>32.984032453</c:v>
                </c:pt>
                <c:pt idx="60">
                  <c:v>61.404375225</c:v>
                </c:pt>
                <c:pt idx="61">
                  <c:v>51.501615576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(2,t)</c:v>
                </c:pt>
                <c:pt idx="1">
                  <c:v>SE Central (t)</c:v>
                </c:pt>
                <c:pt idx="2">
                  <c:v>SE Western (1,2)</c:v>
                </c:pt>
                <c:pt idx="3">
                  <c:v>SE Southern</c:v>
                </c:pt>
                <c:pt idx="5">
                  <c:v>CE Altona (2)</c:v>
                </c:pt>
                <c:pt idx="6">
                  <c:v>CE Cartier/SFX (1)</c:v>
                </c:pt>
                <c:pt idx="7">
                  <c:v>CE Louise/Pembina (1,2)</c:v>
                </c:pt>
                <c:pt idx="8">
                  <c:v>CE Morden/Winkler 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 (1,2)</c:v>
                </c:pt>
                <c:pt idx="12">
                  <c:v>CE Portage (1,2)</c:v>
                </c:pt>
                <c:pt idx="13">
                  <c:v>CE Seven Regions (1,2)</c:v>
                </c:pt>
                <c:pt idx="15">
                  <c:v>AS East 2 (1,t)</c:v>
                </c:pt>
                <c:pt idx="16">
                  <c:v>AS West 1 (1,2)</c:v>
                </c:pt>
                <c:pt idx="17">
                  <c:v>AS North 1 (1,2,t)</c:v>
                </c:pt>
                <c:pt idx="18">
                  <c:v>AS West 2 (1,2)</c:v>
                </c:pt>
                <c:pt idx="19">
                  <c:v>AS East 1</c:v>
                </c:pt>
                <c:pt idx="20">
                  <c:v>AS North 2 (1,2)</c:v>
                </c:pt>
                <c:pt idx="22">
                  <c:v>BDN Rural (1)</c:v>
                </c:pt>
                <c:pt idx="23">
                  <c:v>BDN Southeast</c:v>
                </c:pt>
                <c:pt idx="24">
                  <c:v>BDN West (1,2)</c:v>
                </c:pt>
                <c:pt idx="25">
                  <c:v>BDN Southwest (1,2)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(1)</c:v>
                </c:pt>
                <c:pt idx="31">
                  <c:v>IL Northeast (1,2)</c:v>
                </c:pt>
                <c:pt idx="32">
                  <c:v>IL Southeast (1,2)</c:v>
                </c:pt>
                <c:pt idx="33">
                  <c:v>IL Northwest (2)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(1,2)</c:v>
                </c:pt>
                <c:pt idx="42">
                  <c:v>PL West (1,2)</c:v>
                </c:pt>
                <c:pt idx="43">
                  <c:v>PL East (1,2)</c:v>
                </c:pt>
                <c:pt idx="44">
                  <c:v>PL Central</c:v>
                </c:pt>
                <c:pt idx="45">
                  <c:v>PL North (1,2,t)</c:v>
                </c:pt>
                <c:pt idx="47">
                  <c:v>NM F Flon/Snow L/Cran (1,t)</c:v>
                </c:pt>
                <c:pt idx="48">
                  <c:v>NM The Pas/OCN/Kelsey (1,2,t)</c:v>
                </c:pt>
                <c:pt idx="49">
                  <c:v>NM Nor-Man Other (1,2)</c:v>
                </c:pt>
                <c:pt idx="51">
                  <c:v>BW Thompson (1,2,t)</c:v>
                </c:pt>
                <c:pt idx="52">
                  <c:v>BW Gillam/Fox Lake (1,2)</c:v>
                </c:pt>
                <c:pt idx="53">
                  <c:v>BW Lynn/Leaf/SIL (1,2)</c:v>
                </c:pt>
                <c:pt idx="54">
                  <c:v>BW Thick Por/Pik/Wab (1)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(1,2)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 (1,2,t)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8.3018223337</c:v>
                </c:pt>
                <c:pt idx="1">
                  <c:v>8.3018223337</c:v>
                </c:pt>
                <c:pt idx="2">
                  <c:v>8.3018223337</c:v>
                </c:pt>
                <c:pt idx="3">
                  <c:v>8.3018223337</c:v>
                </c:pt>
                <c:pt idx="5">
                  <c:v>8.3018223337</c:v>
                </c:pt>
                <c:pt idx="6">
                  <c:v>8.3018223337</c:v>
                </c:pt>
                <c:pt idx="7">
                  <c:v>8.3018223337</c:v>
                </c:pt>
                <c:pt idx="8">
                  <c:v>8.3018223337</c:v>
                </c:pt>
                <c:pt idx="9">
                  <c:v>8.3018223337</c:v>
                </c:pt>
                <c:pt idx="10">
                  <c:v>8.3018223337</c:v>
                </c:pt>
                <c:pt idx="11">
                  <c:v>8.3018223337</c:v>
                </c:pt>
                <c:pt idx="12">
                  <c:v>8.3018223337</c:v>
                </c:pt>
                <c:pt idx="13">
                  <c:v>8.3018223337</c:v>
                </c:pt>
                <c:pt idx="15">
                  <c:v>8.3018223337</c:v>
                </c:pt>
                <c:pt idx="16">
                  <c:v>8.3018223337</c:v>
                </c:pt>
                <c:pt idx="17">
                  <c:v>8.3018223337</c:v>
                </c:pt>
                <c:pt idx="18">
                  <c:v>8.3018223337</c:v>
                </c:pt>
                <c:pt idx="19">
                  <c:v>8.3018223337</c:v>
                </c:pt>
                <c:pt idx="20">
                  <c:v>8.3018223337</c:v>
                </c:pt>
                <c:pt idx="22">
                  <c:v>8.3018223337</c:v>
                </c:pt>
                <c:pt idx="23">
                  <c:v>8.3018223337</c:v>
                </c:pt>
                <c:pt idx="24">
                  <c:v>8.3018223337</c:v>
                </c:pt>
                <c:pt idx="25">
                  <c:v>8.3018223337</c:v>
                </c:pt>
                <c:pt idx="26">
                  <c:v>8.3018223337</c:v>
                </c:pt>
                <c:pt idx="27">
                  <c:v>8.3018223337</c:v>
                </c:pt>
                <c:pt idx="28">
                  <c:v>8.3018223337</c:v>
                </c:pt>
                <c:pt idx="30">
                  <c:v>8.3018223337</c:v>
                </c:pt>
                <c:pt idx="31">
                  <c:v>8.3018223337</c:v>
                </c:pt>
                <c:pt idx="32">
                  <c:v>8.3018223337</c:v>
                </c:pt>
                <c:pt idx="33">
                  <c:v>8.3018223337</c:v>
                </c:pt>
                <c:pt idx="35">
                  <c:v>8.3018223337</c:v>
                </c:pt>
                <c:pt idx="36">
                  <c:v>8.3018223337</c:v>
                </c:pt>
                <c:pt idx="37">
                  <c:v>8.3018223337</c:v>
                </c:pt>
                <c:pt idx="38">
                  <c:v>8.3018223337</c:v>
                </c:pt>
                <c:pt idx="39">
                  <c:v>8.3018223337</c:v>
                </c:pt>
                <c:pt idx="40">
                  <c:v>8.3018223337</c:v>
                </c:pt>
                <c:pt idx="42">
                  <c:v>8.3018223337</c:v>
                </c:pt>
                <c:pt idx="43">
                  <c:v>8.3018223337</c:v>
                </c:pt>
                <c:pt idx="44">
                  <c:v>8.3018223337</c:v>
                </c:pt>
                <c:pt idx="45">
                  <c:v>8.3018223337</c:v>
                </c:pt>
                <c:pt idx="47">
                  <c:v>8.3018223337</c:v>
                </c:pt>
                <c:pt idx="48">
                  <c:v>8.3018223337</c:v>
                </c:pt>
                <c:pt idx="49">
                  <c:v>8.3018223337</c:v>
                </c:pt>
                <c:pt idx="51">
                  <c:v>8.3018223337</c:v>
                </c:pt>
                <c:pt idx="52">
                  <c:v>8.3018223337</c:v>
                </c:pt>
                <c:pt idx="53">
                  <c:v>8.3018223337</c:v>
                </c:pt>
                <c:pt idx="54">
                  <c:v>8.3018223337</c:v>
                </c:pt>
                <c:pt idx="55">
                  <c:v>8.3018223337</c:v>
                </c:pt>
                <c:pt idx="56">
                  <c:v>8.3018223337</c:v>
                </c:pt>
                <c:pt idx="57">
                  <c:v>8.3018223337</c:v>
                </c:pt>
                <c:pt idx="58">
                  <c:v>8.3018223337</c:v>
                </c:pt>
                <c:pt idx="59">
                  <c:v>8.3018223337</c:v>
                </c:pt>
                <c:pt idx="60">
                  <c:v>8.3018223337</c:v>
                </c:pt>
                <c:pt idx="61">
                  <c:v>8.3018223337</c:v>
                </c:pt>
              </c:numCache>
            </c:numRef>
          </c:val>
        </c:ser>
        <c:gapWidth val="0"/>
        <c:axId val="59714386"/>
        <c:axId val="558563"/>
      </c:barChart>
      <c:catAx>
        <c:axId val="5971438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9714386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9"/>
          <c:y val="0.0455"/>
          <c:w val="0.23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7.11.3: Injury Hospitalization Rates                                                 by Winnipeg Neighbourhood Clusters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hospitalizations for injury, per 1,000 residents</a:t>
            </a:r>
          </a:p>
        </c:rich>
      </c:tx>
      <c:layout>
        <c:manualLayout>
          <c:xMode val="factor"/>
          <c:yMode val="factor"/>
          <c:x val="0.062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75"/>
          <c:w val="0.974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(2)</c:v>
                </c:pt>
                <c:pt idx="16">
                  <c:v>River East N (1,2)</c:v>
                </c:pt>
                <c:pt idx="17">
                  <c:v>River East E (1,2,t)</c:v>
                </c:pt>
                <c:pt idx="18">
                  <c:v>River East W (1,2)</c:v>
                </c:pt>
                <c:pt idx="19">
                  <c:v>River East S</c:v>
                </c:pt>
                <c:pt idx="21">
                  <c:v>Seven Oaks N (1,2)</c:v>
                </c:pt>
                <c:pt idx="22">
                  <c:v>Seven Oaks W (1,2)</c:v>
                </c:pt>
                <c:pt idx="23">
                  <c:v>Seven Oaks E (1,2)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9.1051076625</c:v>
                </c:pt>
                <c:pt idx="1">
                  <c:v>9.1051076625</c:v>
                </c:pt>
                <c:pt idx="3">
                  <c:v>9.1051076625</c:v>
                </c:pt>
                <c:pt idx="5">
                  <c:v>9.1051076625</c:v>
                </c:pt>
                <c:pt idx="6">
                  <c:v>9.1051076625</c:v>
                </c:pt>
                <c:pt idx="8">
                  <c:v>9.1051076625</c:v>
                </c:pt>
                <c:pt idx="9">
                  <c:v>9.1051076625</c:v>
                </c:pt>
                <c:pt idx="11">
                  <c:v>9.1051076625</c:v>
                </c:pt>
                <c:pt idx="13">
                  <c:v>9.1051076625</c:v>
                </c:pt>
                <c:pt idx="14">
                  <c:v>9.1051076625</c:v>
                </c:pt>
                <c:pt idx="16">
                  <c:v>9.1051076625</c:v>
                </c:pt>
                <c:pt idx="17">
                  <c:v>9.1051076625</c:v>
                </c:pt>
                <c:pt idx="18">
                  <c:v>9.1051076625</c:v>
                </c:pt>
                <c:pt idx="19">
                  <c:v>9.1051076625</c:v>
                </c:pt>
                <c:pt idx="21">
                  <c:v>9.1051076625</c:v>
                </c:pt>
                <c:pt idx="22">
                  <c:v>9.1051076625</c:v>
                </c:pt>
                <c:pt idx="23">
                  <c:v>9.1051076625</c:v>
                </c:pt>
                <c:pt idx="25">
                  <c:v>9.1051076625</c:v>
                </c:pt>
                <c:pt idx="26">
                  <c:v>9.1051076625</c:v>
                </c:pt>
                <c:pt idx="28">
                  <c:v>9.1051076625</c:v>
                </c:pt>
                <c:pt idx="29">
                  <c:v>9.1051076625</c:v>
                </c:pt>
                <c:pt idx="31">
                  <c:v>9.1051076625</c:v>
                </c:pt>
                <c:pt idx="32">
                  <c:v>9.1051076625</c:v>
                </c:pt>
                <c:pt idx="34">
                  <c:v>9.1051076625</c:v>
                </c:pt>
                <c:pt idx="35">
                  <c:v>9.1051076625</c:v>
                </c:pt>
                <c:pt idx="37">
                  <c:v>9.1051076625</c:v>
                </c:pt>
                <c:pt idx="38">
                  <c:v>9.1051076625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(2)</c:v>
                </c:pt>
                <c:pt idx="16">
                  <c:v>River East N (1,2)</c:v>
                </c:pt>
                <c:pt idx="17">
                  <c:v>River East E (1,2,t)</c:v>
                </c:pt>
                <c:pt idx="18">
                  <c:v>River East W (1,2)</c:v>
                </c:pt>
                <c:pt idx="19">
                  <c:v>River East S</c:v>
                </c:pt>
                <c:pt idx="21">
                  <c:v>Seven Oaks N (1,2)</c:v>
                </c:pt>
                <c:pt idx="22">
                  <c:v>Seven Oaks W (1,2)</c:v>
                </c:pt>
                <c:pt idx="23">
                  <c:v>Seven Oaks E (1,2)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5.1083502535</c:v>
                </c:pt>
                <c:pt idx="1">
                  <c:v>5.000044759</c:v>
                </c:pt>
                <c:pt idx="3">
                  <c:v>5.7234310757</c:v>
                </c:pt>
                <c:pt idx="5">
                  <c:v>4.93292722</c:v>
                </c:pt>
                <c:pt idx="6">
                  <c:v>6.7550345323</c:v>
                </c:pt>
                <c:pt idx="8">
                  <c:v>4.6540928379</c:v>
                </c:pt>
                <c:pt idx="9">
                  <c:v>6.43860071</c:v>
                </c:pt>
                <c:pt idx="11">
                  <c:v>5.7628606643</c:v>
                </c:pt>
                <c:pt idx="13">
                  <c:v>5.9565705427</c:v>
                </c:pt>
                <c:pt idx="14">
                  <c:v>7.7150540691</c:v>
                </c:pt>
                <c:pt idx="16">
                  <c:v>4.7439079427</c:v>
                </c:pt>
                <c:pt idx="17">
                  <c:v>7.0361278837</c:v>
                </c:pt>
                <c:pt idx="18">
                  <c:v>6.168742639</c:v>
                </c:pt>
                <c:pt idx="19">
                  <c:v>8.6280370182</c:v>
                </c:pt>
                <c:pt idx="21">
                  <c:v>5.1421020334</c:v>
                </c:pt>
                <c:pt idx="22">
                  <c:v>4.5374043052</c:v>
                </c:pt>
                <c:pt idx="23">
                  <c:v>5.8006853576</c:v>
                </c:pt>
                <c:pt idx="25">
                  <c:v>6.1460724668</c:v>
                </c:pt>
                <c:pt idx="26">
                  <c:v>7.0070948657</c:v>
                </c:pt>
                <c:pt idx="28">
                  <c:v>4.1371288138</c:v>
                </c:pt>
                <c:pt idx="29">
                  <c:v>8.9712160963</c:v>
                </c:pt>
                <c:pt idx="31">
                  <c:v>8.6639613196</c:v>
                </c:pt>
                <c:pt idx="32">
                  <c:v>13.872039533</c:v>
                </c:pt>
                <c:pt idx="34">
                  <c:v>7.8447193959</c:v>
                </c:pt>
                <c:pt idx="35">
                  <c:v>17.072737585</c:v>
                </c:pt>
                <c:pt idx="37">
                  <c:v>7.0040606206</c:v>
                </c:pt>
                <c:pt idx="38">
                  <c:v>9.1051076625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(2)</c:v>
                </c:pt>
                <c:pt idx="16">
                  <c:v>River East N (1,2)</c:v>
                </c:pt>
                <c:pt idx="17">
                  <c:v>River East E (1,2,t)</c:v>
                </c:pt>
                <c:pt idx="18">
                  <c:v>River East W (1,2)</c:v>
                </c:pt>
                <c:pt idx="19">
                  <c:v>River East S</c:v>
                </c:pt>
                <c:pt idx="21">
                  <c:v>Seven Oaks N (1,2)</c:v>
                </c:pt>
                <c:pt idx="22">
                  <c:v>Seven Oaks W (1,2)</c:v>
                </c:pt>
                <c:pt idx="23">
                  <c:v>Seven Oaks E (1,2)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5.0060241308</c:v>
                </c:pt>
                <c:pt idx="1">
                  <c:v>5.4646765558</c:v>
                </c:pt>
                <c:pt idx="3">
                  <c:v>6.0929030369</c:v>
                </c:pt>
                <c:pt idx="5">
                  <c:v>4.0889321791</c:v>
                </c:pt>
                <c:pt idx="6">
                  <c:v>7.3761732574</c:v>
                </c:pt>
                <c:pt idx="8">
                  <c:v>4.7198123984</c:v>
                </c:pt>
                <c:pt idx="9">
                  <c:v>5.9787730176</c:v>
                </c:pt>
                <c:pt idx="11">
                  <c:v>4.9726138041</c:v>
                </c:pt>
                <c:pt idx="13">
                  <c:v>5.8144519006</c:v>
                </c:pt>
                <c:pt idx="14">
                  <c:v>6.8454458174</c:v>
                </c:pt>
                <c:pt idx="16">
                  <c:v>4.0960148499</c:v>
                </c:pt>
                <c:pt idx="17">
                  <c:v>4.938322653</c:v>
                </c:pt>
                <c:pt idx="18">
                  <c:v>5.6862059298</c:v>
                </c:pt>
                <c:pt idx="19">
                  <c:v>7.441581361</c:v>
                </c:pt>
                <c:pt idx="21">
                  <c:v>5.9083455918</c:v>
                </c:pt>
                <c:pt idx="22">
                  <c:v>4.9119837193</c:v>
                </c:pt>
                <c:pt idx="23">
                  <c:v>5.6436872877</c:v>
                </c:pt>
                <c:pt idx="25">
                  <c:v>5.6179323427</c:v>
                </c:pt>
                <c:pt idx="26">
                  <c:v>6.7339209394</c:v>
                </c:pt>
                <c:pt idx="28">
                  <c:v>3.4416352909</c:v>
                </c:pt>
                <c:pt idx="29">
                  <c:v>8.2864991742</c:v>
                </c:pt>
                <c:pt idx="31">
                  <c:v>7.9982490485</c:v>
                </c:pt>
                <c:pt idx="32">
                  <c:v>12.78672547</c:v>
                </c:pt>
                <c:pt idx="34">
                  <c:v>7.8681324277</c:v>
                </c:pt>
                <c:pt idx="35">
                  <c:v>16.075454986</c:v>
                </c:pt>
                <c:pt idx="37">
                  <c:v>6.5376323743</c:v>
                </c:pt>
                <c:pt idx="38">
                  <c:v>8.3018223337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(1)</c:v>
                </c:pt>
                <c:pt idx="8">
                  <c:v>St. Vital S (1,2)</c:v>
                </c:pt>
                <c:pt idx="9">
                  <c:v>St. Vital N (1,2)</c:v>
                </c:pt>
                <c:pt idx="11">
                  <c:v>Transcona (1,2)</c:v>
                </c:pt>
                <c:pt idx="13">
                  <c:v>River Heights W (1,2)</c:v>
                </c:pt>
                <c:pt idx="14">
                  <c:v>River Heights E (2)</c:v>
                </c:pt>
                <c:pt idx="16">
                  <c:v>River East N (1,2)</c:v>
                </c:pt>
                <c:pt idx="17">
                  <c:v>River East E (1,2,t)</c:v>
                </c:pt>
                <c:pt idx="18">
                  <c:v>River East W (1,2)</c:v>
                </c:pt>
                <c:pt idx="19">
                  <c:v>River East S</c:v>
                </c:pt>
                <c:pt idx="21">
                  <c:v>Seven Oaks N (1,2)</c:v>
                </c:pt>
                <c:pt idx="22">
                  <c:v>Seven Oaks W (1,2)</c:v>
                </c:pt>
                <c:pt idx="23">
                  <c:v>Seven Oaks E (1,2)</c:v>
                </c:pt>
                <c:pt idx="25">
                  <c:v>St. James - Assiniboia W (1,2)</c:v>
                </c:pt>
                <c:pt idx="26">
                  <c:v>St. James - Assiniboia E (1,2)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8.3018223337</c:v>
                </c:pt>
                <c:pt idx="1">
                  <c:v>8.3018223337</c:v>
                </c:pt>
                <c:pt idx="3">
                  <c:v>8.3018223337</c:v>
                </c:pt>
                <c:pt idx="5">
                  <c:v>8.3018223337</c:v>
                </c:pt>
                <c:pt idx="6">
                  <c:v>8.3018223337</c:v>
                </c:pt>
                <c:pt idx="8">
                  <c:v>8.3018223337</c:v>
                </c:pt>
                <c:pt idx="9">
                  <c:v>8.3018223337</c:v>
                </c:pt>
                <c:pt idx="11">
                  <c:v>8.3018223337</c:v>
                </c:pt>
                <c:pt idx="13">
                  <c:v>8.3018223337</c:v>
                </c:pt>
                <c:pt idx="14">
                  <c:v>8.3018223337</c:v>
                </c:pt>
                <c:pt idx="16">
                  <c:v>8.3018223337</c:v>
                </c:pt>
                <c:pt idx="17">
                  <c:v>8.3018223337</c:v>
                </c:pt>
                <c:pt idx="18">
                  <c:v>8.3018223337</c:v>
                </c:pt>
                <c:pt idx="19">
                  <c:v>8.3018223337</c:v>
                </c:pt>
                <c:pt idx="21">
                  <c:v>8.3018223337</c:v>
                </c:pt>
                <c:pt idx="22">
                  <c:v>8.3018223337</c:v>
                </c:pt>
                <c:pt idx="23">
                  <c:v>8.3018223337</c:v>
                </c:pt>
                <c:pt idx="25">
                  <c:v>8.3018223337</c:v>
                </c:pt>
                <c:pt idx="26">
                  <c:v>8.3018223337</c:v>
                </c:pt>
                <c:pt idx="28">
                  <c:v>8.3018223337</c:v>
                </c:pt>
                <c:pt idx="29">
                  <c:v>8.3018223337</c:v>
                </c:pt>
                <c:pt idx="31">
                  <c:v>8.3018223337</c:v>
                </c:pt>
                <c:pt idx="32">
                  <c:v>8.3018223337</c:v>
                </c:pt>
                <c:pt idx="34">
                  <c:v>8.3018223337</c:v>
                </c:pt>
                <c:pt idx="35">
                  <c:v>8.3018223337</c:v>
                </c:pt>
                <c:pt idx="37">
                  <c:v>8.3018223337</c:v>
                </c:pt>
                <c:pt idx="38">
                  <c:v>8.3018223337</c:v>
                </c:pt>
              </c:numCache>
            </c:numRef>
          </c:val>
        </c:ser>
        <c:gapWidth val="0"/>
        <c:axId val="5027068"/>
        <c:axId val="45243613"/>
      </c:barChart>
      <c:catAx>
        <c:axId val="50270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027068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725"/>
          <c:y val="0.07875"/>
          <c:w val="0.285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7.11.4: Injury Hospitalization Rates                                                 by Winnipeg Community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hospitalizations for injury, per 1,000 residents</a:t>
            </a:r>
          </a:p>
        </c:rich>
      </c:tx>
      <c:layout>
        <c:manualLayout>
          <c:xMode val="factor"/>
          <c:yMode val="factor"/>
          <c:x val="0.059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0575"/>
          <c:w val="0.95575"/>
          <c:h val="0.7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(1,2,t)</c:v>
                </c:pt>
                <c:pt idx="7">
                  <c:v>Seven Oaks (1,2)</c:v>
                </c:pt>
                <c:pt idx="8">
                  <c:v>St. James - Assiniboia (1,2)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9.1051076625</c:v>
                </c:pt>
                <c:pt idx="1">
                  <c:v>9.1051076625</c:v>
                </c:pt>
                <c:pt idx="2">
                  <c:v>9.1051076625</c:v>
                </c:pt>
                <c:pt idx="3">
                  <c:v>9.1051076625</c:v>
                </c:pt>
                <c:pt idx="4">
                  <c:v>9.1051076625</c:v>
                </c:pt>
                <c:pt idx="5">
                  <c:v>9.1051076625</c:v>
                </c:pt>
                <c:pt idx="6">
                  <c:v>9.1051076625</c:v>
                </c:pt>
                <c:pt idx="7">
                  <c:v>9.1051076625</c:v>
                </c:pt>
                <c:pt idx="8">
                  <c:v>9.1051076625</c:v>
                </c:pt>
                <c:pt idx="9">
                  <c:v>9.1051076625</c:v>
                </c:pt>
                <c:pt idx="10">
                  <c:v>9.1051076625</c:v>
                </c:pt>
                <c:pt idx="11">
                  <c:v>9.1051076625</c:v>
                </c:pt>
                <c:pt idx="13">
                  <c:v>9.1051076625</c:v>
                </c:pt>
                <c:pt idx="14">
                  <c:v>9.1051076625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(1,2,t)</c:v>
                </c:pt>
                <c:pt idx="7">
                  <c:v>Seven Oaks (1,2)</c:v>
                </c:pt>
                <c:pt idx="8">
                  <c:v>St. James - Assiniboia (1,2)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5.132680507</c:v>
                </c:pt>
                <c:pt idx="1">
                  <c:v>5.7196376087</c:v>
                </c:pt>
                <c:pt idx="2">
                  <c:v>5.6939468316</c:v>
                </c:pt>
                <c:pt idx="3">
                  <c:v>5.5581714908</c:v>
                </c:pt>
                <c:pt idx="4">
                  <c:v>5.7753008331</c:v>
                </c:pt>
                <c:pt idx="5">
                  <c:v>6.5681097792</c:v>
                </c:pt>
                <c:pt idx="6">
                  <c:v>6.8275881235</c:v>
                </c:pt>
                <c:pt idx="7">
                  <c:v>5.343721408</c:v>
                </c:pt>
                <c:pt idx="8">
                  <c:v>6.5503956552</c:v>
                </c:pt>
                <c:pt idx="9">
                  <c:v>6.484217467</c:v>
                </c:pt>
                <c:pt idx="10">
                  <c:v>11.096684151</c:v>
                </c:pt>
                <c:pt idx="11">
                  <c:v>11.153261942</c:v>
                </c:pt>
                <c:pt idx="13">
                  <c:v>7.0040606206</c:v>
                </c:pt>
                <c:pt idx="14">
                  <c:v>9.1051076625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(1,2,t)</c:v>
                </c:pt>
                <c:pt idx="7">
                  <c:v>Seven Oaks (1,2)</c:v>
                </c:pt>
                <c:pt idx="8">
                  <c:v>St. James - Assiniboia (1,2)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5.2715922571</c:v>
                </c:pt>
                <c:pt idx="1">
                  <c:v>6.0873670635</c:v>
                </c:pt>
                <c:pt idx="2">
                  <c:v>5.2999969077</c:v>
                </c:pt>
                <c:pt idx="3">
                  <c:v>5.3362439912</c:v>
                </c:pt>
                <c:pt idx="4">
                  <c:v>4.9750613984</c:v>
                </c:pt>
                <c:pt idx="5">
                  <c:v>6.1329822978</c:v>
                </c:pt>
                <c:pt idx="6">
                  <c:v>5.70713659</c:v>
                </c:pt>
                <c:pt idx="7">
                  <c:v>5.3653912737</c:v>
                </c:pt>
                <c:pt idx="8">
                  <c:v>6.1437214666</c:v>
                </c:pt>
                <c:pt idx="9">
                  <c:v>5.7895857207</c:v>
                </c:pt>
                <c:pt idx="10">
                  <c:v>10.279299846</c:v>
                </c:pt>
                <c:pt idx="11">
                  <c:v>10.804082132</c:v>
                </c:pt>
                <c:pt idx="13">
                  <c:v>6.5376323743</c:v>
                </c:pt>
                <c:pt idx="14">
                  <c:v>8.3018223337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(1,2)</c:v>
                </c:pt>
                <c:pt idx="4">
                  <c:v>Transcona (1,2)</c:v>
                </c:pt>
                <c:pt idx="5">
                  <c:v>River Heights (1,2)</c:v>
                </c:pt>
                <c:pt idx="6">
                  <c:v>River East (1,2,t)</c:v>
                </c:pt>
                <c:pt idx="7">
                  <c:v>Seven Oaks (1,2)</c:v>
                </c:pt>
                <c:pt idx="8">
                  <c:v>St. James - Assiniboia (1,2)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8.3018223337</c:v>
                </c:pt>
                <c:pt idx="1">
                  <c:v>8.3018223337</c:v>
                </c:pt>
                <c:pt idx="2">
                  <c:v>8.3018223337</c:v>
                </c:pt>
                <c:pt idx="3">
                  <c:v>8.3018223337</c:v>
                </c:pt>
                <c:pt idx="4">
                  <c:v>8.3018223337</c:v>
                </c:pt>
                <c:pt idx="5">
                  <c:v>8.3018223337</c:v>
                </c:pt>
                <c:pt idx="6">
                  <c:v>8.3018223337</c:v>
                </c:pt>
                <c:pt idx="7">
                  <c:v>8.3018223337</c:v>
                </c:pt>
                <c:pt idx="8">
                  <c:v>8.3018223337</c:v>
                </c:pt>
                <c:pt idx="9">
                  <c:v>8.3018223337</c:v>
                </c:pt>
                <c:pt idx="10">
                  <c:v>8.3018223337</c:v>
                </c:pt>
                <c:pt idx="11">
                  <c:v>8.3018223337</c:v>
                </c:pt>
                <c:pt idx="13">
                  <c:v>8.3018223337</c:v>
                </c:pt>
                <c:pt idx="14">
                  <c:v>8.3018223337</c:v>
                </c:pt>
              </c:numCache>
            </c:numRef>
          </c:val>
        </c:ser>
        <c:gapWidth val="0"/>
        <c:axId val="4539334"/>
        <c:axId val="40854007"/>
      </c:barChart>
      <c:catAx>
        <c:axId val="45393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34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075"/>
          <c:y val="0.14375"/>
          <c:w val="0.2897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7.11.5: Injury Hospitalization Rates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by Aggregate RHA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hospitalizations for injury, per 1,000 residents</a:t>
            </a:r>
          </a:p>
        </c:rich>
      </c:tx>
      <c:layout>
        <c:manualLayout>
          <c:xMode val="factor"/>
          <c:yMode val="factor"/>
          <c:x val="0.05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575"/>
          <c:w val="0.98325"/>
          <c:h val="0.8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South (1,t)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9.1051076625</c:v>
                </c:pt>
                <c:pt idx="1">
                  <c:v>9.1051076625</c:v>
                </c:pt>
                <c:pt idx="2">
                  <c:v>9.1051076625</c:v>
                </c:pt>
                <c:pt idx="3">
                  <c:v>9.1051076625</c:v>
                </c:pt>
                <c:pt idx="4">
                  <c:v>9.1051076625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South (1,t)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10.345037035</c:v>
                </c:pt>
                <c:pt idx="1">
                  <c:v>10.380491032</c:v>
                </c:pt>
                <c:pt idx="2">
                  <c:v>22.202630786</c:v>
                </c:pt>
                <c:pt idx="3">
                  <c:v>7.0040606206</c:v>
                </c:pt>
                <c:pt idx="4">
                  <c:v>9.1051076625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South (1,t)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8.8022091357</c:v>
                </c:pt>
                <c:pt idx="1">
                  <c:v>9.7796972707</c:v>
                </c:pt>
                <c:pt idx="2">
                  <c:v>21.51031708</c:v>
                </c:pt>
                <c:pt idx="3">
                  <c:v>6.5376323743</c:v>
                </c:pt>
                <c:pt idx="4">
                  <c:v>8.3018223337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South (1,t)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8.3018223337</c:v>
                </c:pt>
                <c:pt idx="1">
                  <c:v>8.3018223337</c:v>
                </c:pt>
                <c:pt idx="2">
                  <c:v>8.3018223337</c:v>
                </c:pt>
                <c:pt idx="3">
                  <c:v>8.3018223337</c:v>
                </c:pt>
                <c:pt idx="4">
                  <c:v>8.3018223337</c:v>
                </c:pt>
              </c:numCache>
            </c:numRef>
          </c:val>
        </c:ser>
        <c:axId val="32141744"/>
        <c:axId val="20840241"/>
      </c:barChart>
      <c:catAx>
        <c:axId val="321417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  <c:max val="50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2141744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3"/>
          <c:y val="0.1435"/>
          <c:w val="0.291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0.98325"/>
          <c:h val="0.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16.509472213</c:v>
                </c:pt>
                <c:pt idx="2">
                  <c:v>17.569723283</c:v>
                </c:pt>
                <c:pt idx="3">
                  <c:v>11.221732071</c:v>
                </c:pt>
                <c:pt idx="4">
                  <c:v>10.903632021</c:v>
                </c:pt>
                <c:pt idx="5">
                  <c:v>8.8421256758</c:v>
                </c:pt>
                <c:pt idx="6">
                  <c:v>6.89056439</c:v>
                </c:pt>
                <c:pt idx="8">
                  <c:v>10.269310322</c:v>
                </c:pt>
                <c:pt idx="9">
                  <c:v>6.5441585529</c:v>
                </c:pt>
                <c:pt idx="10">
                  <c:v>5.8438563126</c:v>
                </c:pt>
                <c:pt idx="11">
                  <c:v>4.6048855585</c:v>
                </c:pt>
                <c:pt idx="12">
                  <c:v>4.6927825964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18.011246413</c:v>
                </c:pt>
                <c:pt idx="2">
                  <c:v>18.069818737</c:v>
                </c:pt>
                <c:pt idx="3">
                  <c:v>12.197772259</c:v>
                </c:pt>
                <c:pt idx="4">
                  <c:v>12.656886143</c:v>
                </c:pt>
                <c:pt idx="5">
                  <c:v>9.9119884886</c:v>
                </c:pt>
                <c:pt idx="6">
                  <c:v>7.9328122217</c:v>
                </c:pt>
                <c:pt idx="8">
                  <c:v>11.097032717</c:v>
                </c:pt>
                <c:pt idx="9">
                  <c:v>7.1217752373</c:v>
                </c:pt>
                <c:pt idx="10">
                  <c:v>6.3875484222</c:v>
                </c:pt>
                <c:pt idx="11">
                  <c:v>5.0375215878</c:v>
                </c:pt>
                <c:pt idx="12">
                  <c:v>4.6602144772</c:v>
                </c:pt>
              </c:numCache>
            </c:numRef>
          </c:val>
        </c:ser>
        <c:gapWidth val="200"/>
        <c:axId val="53344442"/>
        <c:axId val="10337931"/>
      </c:barChart>
      <c:catAx>
        <c:axId val="53344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337931"/>
        <c:crosses val="autoZero"/>
        <c:auto val="0"/>
        <c:lblOffset val="100"/>
        <c:tickLblSkip val="1"/>
        <c:noMultiLvlLbl val="0"/>
      </c:catAx>
      <c:valAx>
        <c:axId val="1033793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4444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16475"/>
          <c:w val="0.167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0.9665</cdr:x>
      <cdr:y>0.4625</cdr:y>
    </cdr:from>
    <cdr:to>
      <cdr:x>0.9995</cdr:x>
      <cdr:y>0.53075</cdr:y>
    </cdr:to>
    <cdr:sp>
      <cdr:nvSpPr>
        <cdr:cNvPr id="1" name="Text Box 3"/>
        <cdr:cNvSpPr txBox="1">
          <a:spLocks noChangeArrowheads="1"/>
        </cdr:cNvSpPr>
      </cdr:nvSpPr>
      <cdr:spPr>
        <a:xfrm>
          <a:off x="5505450" y="2095500"/>
          <a:ext cx="190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0.16225</cdr:x>
      <cdr:y>0.878</cdr:y>
    </cdr:from>
    <cdr:to>
      <cdr:x>1</cdr:x>
      <cdr:y>0.989</cdr:y>
    </cdr:to>
    <cdr:sp>
      <cdr:nvSpPr>
        <cdr:cNvPr id="2" name="Text Box 4"/>
        <cdr:cNvSpPr txBox="1">
          <a:spLocks noChangeArrowheads="1"/>
        </cdr:cNvSpPr>
      </cdr:nvSpPr>
      <cdr:spPr>
        <a:xfrm>
          <a:off x="923925" y="3981450"/>
          <a:ext cx="47815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.</a:t>
          </a:r>
        </a:p>
      </cdr:txBody>
    </cdr:sp>
  </cdr:relSizeAnchor>
  <cdr:relSizeAnchor xmlns:cdr="http://schemas.openxmlformats.org/drawingml/2006/chartDrawing">
    <cdr:from>
      <cdr:x>0.5325</cdr:x>
      <cdr:y>0.96025</cdr:y>
    </cdr:from>
    <cdr:to>
      <cdr:x>0.97975</cdr:x>
      <cdr:y>1</cdr:y>
    </cdr:to>
    <cdr:sp>
      <cdr:nvSpPr>
        <cdr:cNvPr id="3" name="Text Box 5"/>
        <cdr:cNvSpPr txBox="1">
          <a:spLocks noChangeArrowheads="1"/>
        </cdr:cNvSpPr>
      </cdr:nvSpPr>
      <cdr:spPr>
        <a:xfrm>
          <a:off x="3028950" y="4362450"/>
          <a:ext cx="2552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0.96075</cdr:y>
    </cdr:from>
    <cdr:to>
      <cdr:x>0.9995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4143375"/>
          <a:ext cx="2286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0.8685</cdr:y>
    </cdr:from>
    <cdr:to>
      <cdr:x>0.9845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5054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Significant (p&lt;.001) </a:t>
          </a:r>
        </a:p>
      </cdr:txBody>
    </cdr:sp>
  </cdr:relSizeAnchor>
  <cdr:relSizeAnchor xmlns:cdr="http://schemas.openxmlformats.org/drawingml/2006/chartDrawing">
    <cdr:from>
      <cdr:x>0.054</cdr:x>
      <cdr:y>0.03725</cdr:y>
    </cdr:from>
    <cdr:to>
      <cdr:x>1</cdr:x>
      <cdr:y>0.14725</cdr:y>
    </cdr:to>
    <cdr:sp>
      <cdr:nvSpPr>
        <cdr:cNvPr id="3" name="Text Box 3"/>
        <cdr:cNvSpPr txBox="1">
          <a:spLocks noChangeArrowheads="1"/>
        </cdr:cNvSpPr>
      </cdr:nvSpPr>
      <cdr:spPr>
        <a:xfrm>
          <a:off x="304800" y="152400"/>
          <a:ext cx="5410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7.11.6: Injury Hospitalization Rates by Income Quintile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of hospitalizations for injury, per 1,000 residents</a:t>
          </a:r>
        </a:p>
      </cdr:txBody>
    </cdr:sp>
  </cdr:relSizeAnchor>
  <cdr:relSizeAnchor xmlns:cdr="http://schemas.openxmlformats.org/drawingml/2006/chartDrawing">
    <cdr:from>
      <cdr:x>0.935</cdr:x>
      <cdr:y>0.7185</cdr:y>
    </cdr:from>
    <cdr:to>
      <cdr:x>0.9835</cdr:x>
      <cdr:y>0.74125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43525" y="3095625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84975" y="832227825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0.6375</cdr:x>
      <cdr:y>0.98025</cdr:y>
    </cdr:from>
    <cdr:to>
      <cdr:x>0.9915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9534525"/>
          <a:ext cx="2571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0.95475</cdr:x>
      <cdr:y>0.9425</cdr:y>
    </cdr:from>
    <cdr:to>
      <cdr:x>1</cdr:x>
      <cdr:y>0.963</cdr:y>
    </cdr:to>
    <cdr:sp>
      <cdr:nvSpPr>
        <cdr:cNvPr id="2" name="Text Box 6"/>
        <cdr:cNvSpPr txBox="1">
          <a:spLocks noChangeArrowheads="1"/>
        </cdr:cNvSpPr>
      </cdr:nvSpPr>
      <cdr:spPr>
        <a:xfrm>
          <a:off x="6943725" y="91725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51.5</a:t>
          </a:r>
        </a:p>
      </cdr:txBody>
    </cdr:sp>
  </cdr:relSizeAnchor>
  <cdr:relSizeAnchor xmlns:cdr="http://schemas.openxmlformats.org/drawingml/2006/chartDrawing">
    <cdr:from>
      <cdr:x>0.95475</cdr:x>
      <cdr:y>0.91375</cdr:y>
    </cdr:from>
    <cdr:to>
      <cdr:x>1</cdr:x>
      <cdr:y>0.9425</cdr:y>
    </cdr:to>
    <cdr:sp>
      <cdr:nvSpPr>
        <cdr:cNvPr id="3" name="Text Box 7"/>
        <cdr:cNvSpPr txBox="1">
          <a:spLocks noChangeArrowheads="1"/>
        </cdr:cNvSpPr>
      </cdr:nvSpPr>
      <cdr:spPr>
        <a:xfrm>
          <a:off x="6943725" y="8886825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55.9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61.4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0.62725</cdr:x>
      <cdr:y>0.98</cdr:y>
    </cdr:from>
    <cdr:to>
      <cdr:x>0.98925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71875" y="8029575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46875" y="832275450"/>
        <a:ext cx="57054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0.89125</cdr:y>
    </cdr:from>
    <cdr:to>
      <cdr:x>0.96875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343025" y="4857750"/>
          <a:ext cx="4191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0.61325</cdr:x>
      <cdr:y>0.9745</cdr:y>
    </cdr:from>
    <cdr:to>
      <cdr:x>0.98175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95675" y="5314950"/>
          <a:ext cx="21050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0.5985</cdr:x>
      <cdr:y>0.96725</cdr:y>
    </cdr:from>
    <cdr:to>
      <cdr:x>0.99375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4391025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4" customWidth="1"/>
    <col min="2" max="5" width="8.00390625" style="24" customWidth="1"/>
    <col min="6" max="6" width="2.7109375" style="24" customWidth="1"/>
    <col min="7" max="7" width="18.140625" style="24" customWidth="1"/>
    <col min="8" max="11" width="8.00390625" style="24" customWidth="1"/>
    <col min="12" max="12" width="2.7109375" style="24" customWidth="1"/>
    <col min="13" max="13" width="15.28125" style="24" bestFit="1" customWidth="1"/>
    <col min="14" max="16384" width="9.140625" style="24" customWidth="1"/>
  </cols>
  <sheetData>
    <row r="1" spans="1:5" ht="15.75" thickBot="1">
      <c r="A1" s="15" t="s">
        <v>351</v>
      </c>
      <c r="B1" s="15"/>
      <c r="C1" s="15"/>
      <c r="D1" s="15"/>
      <c r="E1" s="15"/>
    </row>
    <row r="2" spans="1:15" ht="12.75">
      <c r="A2" s="121" t="s">
        <v>346</v>
      </c>
      <c r="B2" s="79" t="s">
        <v>134</v>
      </c>
      <c r="C2" s="80" t="s">
        <v>350</v>
      </c>
      <c r="D2" s="81" t="s">
        <v>134</v>
      </c>
      <c r="E2" s="20" t="s">
        <v>350</v>
      </c>
      <c r="G2" s="121" t="s">
        <v>347</v>
      </c>
      <c r="H2" s="79" t="s">
        <v>134</v>
      </c>
      <c r="I2" s="80" t="s">
        <v>350</v>
      </c>
      <c r="J2" s="81" t="s">
        <v>134</v>
      </c>
      <c r="K2" s="20" t="s">
        <v>350</v>
      </c>
      <c r="M2" s="108" t="s">
        <v>339</v>
      </c>
      <c r="N2" s="111" t="s">
        <v>340</v>
      </c>
      <c r="O2" s="112"/>
    </row>
    <row r="3" spans="1:15" ht="12.75">
      <c r="A3" s="109"/>
      <c r="B3" s="16" t="s">
        <v>135</v>
      </c>
      <c r="C3" s="17" t="s">
        <v>278</v>
      </c>
      <c r="D3" s="18" t="s">
        <v>135</v>
      </c>
      <c r="E3" s="34" t="s">
        <v>278</v>
      </c>
      <c r="G3" s="109"/>
      <c r="H3" s="16" t="s">
        <v>135</v>
      </c>
      <c r="I3" s="17" t="s">
        <v>278</v>
      </c>
      <c r="J3" s="18" t="s">
        <v>135</v>
      </c>
      <c r="K3" s="34" t="s">
        <v>278</v>
      </c>
      <c r="M3" s="109"/>
      <c r="N3" s="113"/>
      <c r="O3" s="114"/>
    </row>
    <row r="4" spans="1:15" ht="12.75">
      <c r="A4" s="109"/>
      <c r="B4" s="77" t="s">
        <v>348</v>
      </c>
      <c r="C4" s="78" t="s">
        <v>349</v>
      </c>
      <c r="D4" s="77" t="s">
        <v>348</v>
      </c>
      <c r="E4" s="82" t="s">
        <v>349</v>
      </c>
      <c r="G4" s="109"/>
      <c r="H4" s="77" t="s">
        <v>348</v>
      </c>
      <c r="I4" s="78" t="s">
        <v>349</v>
      </c>
      <c r="J4" s="77" t="s">
        <v>348</v>
      </c>
      <c r="K4" s="82" t="s">
        <v>349</v>
      </c>
      <c r="M4" s="109"/>
      <c r="N4" s="115"/>
      <c r="O4" s="116"/>
    </row>
    <row r="5" spans="1:15" ht="23.25" thickBot="1">
      <c r="A5" s="110"/>
      <c r="B5" s="117" t="s">
        <v>276</v>
      </c>
      <c r="C5" s="118"/>
      <c r="D5" s="119" t="s">
        <v>277</v>
      </c>
      <c r="E5" s="120"/>
      <c r="G5" s="110"/>
      <c r="H5" s="117" t="s">
        <v>276</v>
      </c>
      <c r="I5" s="118"/>
      <c r="J5" s="119" t="s">
        <v>277</v>
      </c>
      <c r="K5" s="120"/>
      <c r="M5" s="110"/>
      <c r="N5" s="67" t="str">
        <f>'ordered inc data'!$B$3</f>
        <v>1996/97-2000/01</v>
      </c>
      <c r="O5" s="68" t="str">
        <f>'ordered inc data'!$C$3</f>
        <v>2001/02-2005/06</v>
      </c>
    </row>
    <row r="6" spans="1:15" ht="12.75">
      <c r="A6" s="25" t="s">
        <v>136</v>
      </c>
      <c r="B6" s="92">
        <f>'orig. data'!B4/5</f>
        <v>419.4</v>
      </c>
      <c r="C6" s="85">
        <f>'orig. data'!H4</f>
        <v>7.9147606323</v>
      </c>
      <c r="D6" s="96">
        <f>'orig. data'!P4/5</f>
        <v>376</v>
      </c>
      <c r="E6" s="86">
        <f>'orig. data'!V4</f>
        <v>6.5377660314</v>
      </c>
      <c r="G6" s="26" t="s">
        <v>151</v>
      </c>
      <c r="H6" s="92">
        <f>'orig. data'!B20/5</f>
        <v>279.8</v>
      </c>
      <c r="I6" s="85">
        <f>'orig. data'!H20</f>
        <v>4.594115329</v>
      </c>
      <c r="J6" s="96">
        <f>'orig. data'!P20/5</f>
        <v>324.4</v>
      </c>
      <c r="K6" s="86">
        <f>'orig. data'!V20</f>
        <v>5.0697481067</v>
      </c>
      <c r="M6" s="69" t="s">
        <v>287</v>
      </c>
      <c r="N6" s="100">
        <f>'ordered inc data'!$B$4</f>
        <v>18.011246413</v>
      </c>
      <c r="O6" s="101">
        <f>'ordered inc data'!$C$4</f>
        <v>16.509472213</v>
      </c>
    </row>
    <row r="7" spans="1:15" ht="12.75">
      <c r="A7" s="27" t="s">
        <v>137</v>
      </c>
      <c r="B7" s="93">
        <f>'orig. data'!B5/5</f>
        <v>990.8</v>
      </c>
      <c r="C7" s="85">
        <f>'orig. data'!H5</f>
        <v>10.310909083</v>
      </c>
      <c r="D7" s="96">
        <f>'orig. data'!P5/5</f>
        <v>911.2</v>
      </c>
      <c r="E7" s="86">
        <f>'orig. data'!V5</f>
        <v>9.1934169001</v>
      </c>
      <c r="G7" s="28" t="s">
        <v>152</v>
      </c>
      <c r="H7" s="93">
        <f>'orig. data'!B21/5</f>
        <v>210.2</v>
      </c>
      <c r="I7" s="85">
        <f>'orig. data'!H21</f>
        <v>5.7940813266</v>
      </c>
      <c r="J7" s="96">
        <f>'orig. data'!P21/5</f>
        <v>246.8</v>
      </c>
      <c r="K7" s="86">
        <f>'orig. data'!V21</f>
        <v>6.6627071972</v>
      </c>
      <c r="M7" s="69" t="s">
        <v>288</v>
      </c>
      <c r="N7" s="102">
        <f>'ordered inc data'!$B$6</f>
        <v>18.069818737</v>
      </c>
      <c r="O7" s="103">
        <f>'ordered inc data'!$C$6</f>
        <v>17.569723283</v>
      </c>
    </row>
    <row r="8" spans="1:15" ht="12.75">
      <c r="A8" s="27" t="s">
        <v>138</v>
      </c>
      <c r="B8" s="93">
        <f>'orig. data'!B6/5</f>
        <v>977</v>
      </c>
      <c r="C8" s="85">
        <f>'orig. data'!H6</f>
        <v>13.513363984</v>
      </c>
      <c r="D8" s="96">
        <f>'orig. data'!P6/5</f>
        <v>815.4</v>
      </c>
      <c r="E8" s="86">
        <f>'orig. data'!V6</f>
        <v>11.71925528</v>
      </c>
      <c r="G8" s="28" t="s">
        <v>156</v>
      </c>
      <c r="H8" s="93">
        <f>'orig. data'!B22/5</f>
        <v>261.6</v>
      </c>
      <c r="I8" s="85">
        <f>'orig. data'!H22</f>
        <v>5.6819909557</v>
      </c>
      <c r="J8" s="96">
        <f>'orig. data'!P22/5</f>
        <v>261.4</v>
      </c>
      <c r="K8" s="86">
        <f>'orig. data'!V22</f>
        <v>5.3384198767</v>
      </c>
      <c r="M8" s="69" t="s">
        <v>289</v>
      </c>
      <c r="N8" s="102">
        <f>'ordered inc data'!$B$7</f>
        <v>12.197772259</v>
      </c>
      <c r="O8" s="103">
        <f>'ordered inc data'!$C$7</f>
        <v>11.221732071</v>
      </c>
    </row>
    <row r="9" spans="1:15" ht="12.75">
      <c r="A9" s="27" t="s">
        <v>107</v>
      </c>
      <c r="B9" s="93">
        <f>'orig. data'!B7/5</f>
        <v>399</v>
      </c>
      <c r="C9" s="85">
        <f>'orig. data'!H7</f>
        <v>8.5028214876</v>
      </c>
      <c r="D9" s="96">
        <f>'orig. data'!P7/5</f>
        <v>381.8</v>
      </c>
      <c r="E9" s="86">
        <f>'orig. data'!V7</f>
        <v>7.939643735</v>
      </c>
      <c r="G9" s="28" t="s">
        <v>154</v>
      </c>
      <c r="H9" s="93">
        <f>'orig. data'!B23/5</f>
        <v>326.2</v>
      </c>
      <c r="I9" s="85">
        <f>'orig. data'!H23</f>
        <v>5.380849323</v>
      </c>
      <c r="J9" s="96">
        <f>'orig. data'!P23/5</f>
        <v>329</v>
      </c>
      <c r="K9" s="86">
        <f>'orig. data'!V23</f>
        <v>5.399603482</v>
      </c>
      <c r="M9" s="69" t="s">
        <v>290</v>
      </c>
      <c r="N9" s="102">
        <f>'ordered inc data'!$B$8</f>
        <v>12.656886143</v>
      </c>
      <c r="O9" s="103">
        <f>'ordered inc data'!$C$8</f>
        <v>10.903632021</v>
      </c>
    </row>
    <row r="10" spans="1:15" ht="12.75">
      <c r="A10" s="27" t="s">
        <v>146</v>
      </c>
      <c r="B10" s="93">
        <f>'orig. data'!B8/5</f>
        <v>4474.2</v>
      </c>
      <c r="C10" s="85">
        <f>'orig. data'!H8</f>
        <v>6.9272522395</v>
      </c>
      <c r="D10" s="96">
        <f>'orig. data'!P8/5</f>
        <v>4375.6</v>
      </c>
      <c r="E10" s="86">
        <f>'orig. data'!V8</f>
        <v>6.661291678</v>
      </c>
      <c r="G10" s="28" t="s">
        <v>157</v>
      </c>
      <c r="H10" s="93">
        <f>'orig. data'!B24/5</f>
        <v>169.2</v>
      </c>
      <c r="I10" s="85">
        <f>'orig. data'!H24</f>
        <v>5.0646248526</v>
      </c>
      <c r="J10" s="96">
        <f>'orig. data'!P24/5</f>
        <v>149.8</v>
      </c>
      <c r="K10" s="86">
        <f>'orig. data'!V24</f>
        <v>4.5094674734</v>
      </c>
      <c r="M10" s="69" t="s">
        <v>291</v>
      </c>
      <c r="N10" s="102">
        <f>'ordered inc data'!$B$9</f>
        <v>9.9119884886</v>
      </c>
      <c r="O10" s="103">
        <f>'ordered inc data'!$C$9</f>
        <v>8.8421256758</v>
      </c>
    </row>
    <row r="11" spans="1:15" ht="12.75">
      <c r="A11" s="27" t="s">
        <v>140</v>
      </c>
      <c r="B11" s="93">
        <f>'orig. data'!B9/5</f>
        <v>632.4</v>
      </c>
      <c r="C11" s="85">
        <f>'orig. data'!H9</f>
        <v>8.5042521261</v>
      </c>
      <c r="D11" s="96">
        <f>'orig. data'!P9/5</f>
        <v>631.2</v>
      </c>
      <c r="E11" s="86">
        <f>'orig. data'!V9</f>
        <v>8.3304298248</v>
      </c>
      <c r="G11" s="28" t="s">
        <v>153</v>
      </c>
      <c r="H11" s="93">
        <f>'orig. data'!B25/5</f>
        <v>427.8</v>
      </c>
      <c r="I11" s="85">
        <f>'orig. data'!H25</f>
        <v>7.5504865987</v>
      </c>
      <c r="J11" s="96">
        <f>'orig. data'!P25/5</f>
        <v>406.4</v>
      </c>
      <c r="K11" s="86">
        <f>'orig. data'!V25</f>
        <v>7.2551735957</v>
      </c>
      <c r="M11" s="69" t="s">
        <v>292</v>
      </c>
      <c r="N11" s="102">
        <f>'ordered inc data'!$B$10</f>
        <v>7.9328122217</v>
      </c>
      <c r="O11" s="103">
        <f>'ordered inc data'!$C$10</f>
        <v>6.89056439</v>
      </c>
    </row>
    <row r="12" spans="1:15" ht="12.75">
      <c r="A12" s="27" t="s">
        <v>141</v>
      </c>
      <c r="B12" s="93">
        <f>'orig. data'!B10/5</f>
        <v>405.2</v>
      </c>
      <c r="C12" s="85">
        <f>'orig. data'!H10</f>
        <v>10.432436329</v>
      </c>
      <c r="D12" s="96">
        <f>'orig. data'!P10/5</f>
        <v>369.2</v>
      </c>
      <c r="E12" s="86">
        <f>'orig. data'!V10</f>
        <v>9.3045292795</v>
      </c>
      <c r="G12" s="28" t="s">
        <v>155</v>
      </c>
      <c r="H12" s="93">
        <f>'orig. data'!B26/5</f>
        <v>624.2</v>
      </c>
      <c r="I12" s="85">
        <f>'orig. data'!H26</f>
        <v>6.8394236564</v>
      </c>
      <c r="J12" s="96">
        <f>'orig. data'!P26/5</f>
        <v>556.6</v>
      </c>
      <c r="K12" s="86">
        <f>'orig. data'!V26</f>
        <v>5.9493651944</v>
      </c>
      <c r="M12" s="69" t="s">
        <v>293</v>
      </c>
      <c r="N12" s="102">
        <f>'ordered inc data'!$B$12</f>
        <v>11.097032717</v>
      </c>
      <c r="O12" s="103">
        <f>'ordered inc data'!$C$12</f>
        <v>10.269310322</v>
      </c>
    </row>
    <row r="13" spans="1:15" ht="12.75">
      <c r="A13" s="27" t="s">
        <v>139</v>
      </c>
      <c r="B13" s="93">
        <f>'orig. data'!B11/5</f>
        <v>619.8</v>
      </c>
      <c r="C13" s="85">
        <f>'orig. data'!H11</f>
        <v>13.921395104</v>
      </c>
      <c r="D13" s="96">
        <f>'orig. data'!P11/5</f>
        <v>569.8</v>
      </c>
      <c r="E13" s="86">
        <f>'orig. data'!V11</f>
        <v>13.297859927</v>
      </c>
      <c r="G13" s="28" t="s">
        <v>158</v>
      </c>
      <c r="H13" s="93">
        <f>'orig. data'!B27/5</f>
        <v>309.2</v>
      </c>
      <c r="I13" s="85">
        <f>'orig. data'!H27</f>
        <v>5.4043472485</v>
      </c>
      <c r="J13" s="96">
        <f>'orig. data'!P27/5</f>
        <v>328.8</v>
      </c>
      <c r="K13" s="86">
        <f>'orig. data'!V27</f>
        <v>5.6137187814</v>
      </c>
      <c r="M13" s="69" t="s">
        <v>294</v>
      </c>
      <c r="N13" s="102">
        <f>'ordered inc data'!$B$13</f>
        <v>7.1217752373</v>
      </c>
      <c r="O13" s="103">
        <f>'ordered inc data'!$C$13</f>
        <v>6.5441585529</v>
      </c>
    </row>
    <row r="14" spans="1:15" ht="12.75">
      <c r="A14" s="27" t="s">
        <v>142</v>
      </c>
      <c r="B14" s="93">
        <f>'orig. data'!B12/5</f>
        <v>15.8</v>
      </c>
      <c r="C14" s="85">
        <f>'orig. data'!H12</f>
        <v>15.224513394</v>
      </c>
      <c r="D14" s="96">
        <f>'orig. data'!P12/5</f>
        <v>17.2</v>
      </c>
      <c r="E14" s="86">
        <f>'orig. data'!V12</f>
        <v>17.121242285</v>
      </c>
      <c r="G14" s="28" t="s">
        <v>159</v>
      </c>
      <c r="H14" s="93">
        <f>'orig. data'!B28/5</f>
        <v>436.2</v>
      </c>
      <c r="I14" s="85">
        <f>'orig. data'!H28</f>
        <v>7.2600295594</v>
      </c>
      <c r="J14" s="96">
        <f>'orig. data'!P28/5</f>
        <v>412.4</v>
      </c>
      <c r="K14" s="86">
        <f>'orig. data'!V28</f>
        <v>6.9853788094</v>
      </c>
      <c r="M14" s="69" t="s">
        <v>295</v>
      </c>
      <c r="N14" s="102">
        <f>'ordered inc data'!$B$14</f>
        <v>6.3875484222</v>
      </c>
      <c r="O14" s="103">
        <f>'ordered inc data'!$C$14</f>
        <v>5.8438563126</v>
      </c>
    </row>
    <row r="15" spans="1:15" ht="12.75">
      <c r="A15" s="27" t="s">
        <v>143</v>
      </c>
      <c r="B15" s="93">
        <f>'orig. data'!B13/5</f>
        <v>399.8</v>
      </c>
      <c r="C15" s="85">
        <f>'orig. data'!H13</f>
        <v>15.780540754</v>
      </c>
      <c r="D15" s="96">
        <f>'orig. data'!P13/5</f>
        <v>325.6</v>
      </c>
      <c r="E15" s="86">
        <f>'orig. data'!V13</f>
        <v>13.100717803</v>
      </c>
      <c r="G15" s="28" t="s">
        <v>160</v>
      </c>
      <c r="H15" s="93">
        <f>'orig. data'!B29/5</f>
        <v>178.4</v>
      </c>
      <c r="I15" s="85">
        <f>'orig. data'!H29</f>
        <v>5.7080328404</v>
      </c>
      <c r="J15" s="96">
        <f>'orig. data'!P29/5</f>
        <v>164</v>
      </c>
      <c r="K15" s="86">
        <f>'orig. data'!V29</f>
        <v>5.2258590802</v>
      </c>
      <c r="M15" s="69" t="s">
        <v>296</v>
      </c>
      <c r="N15" s="102">
        <f>'ordered inc data'!$B$15</f>
        <v>5.0375215878</v>
      </c>
      <c r="O15" s="103">
        <f>'ordered inc data'!$C$15</f>
        <v>4.6048855585</v>
      </c>
    </row>
    <row r="16" spans="1:15" ht="13.5" thickBot="1">
      <c r="A16" s="27" t="s">
        <v>144</v>
      </c>
      <c r="B16" s="93">
        <f>'orig. data'!B14/5</f>
        <v>977.4</v>
      </c>
      <c r="C16" s="85">
        <f>'orig. data'!H14</f>
        <v>21.788075632</v>
      </c>
      <c r="D16" s="96">
        <f>'orig. data'!P14/5</f>
        <v>1010</v>
      </c>
      <c r="E16" s="86">
        <f>'orig. data'!V14</f>
        <v>22.273384849</v>
      </c>
      <c r="G16" s="28" t="s">
        <v>161</v>
      </c>
      <c r="H16" s="93">
        <f>'orig. data'!B30/5</f>
        <v>793</v>
      </c>
      <c r="I16" s="85">
        <f>'orig. data'!H30</f>
        <v>11.091095235</v>
      </c>
      <c r="J16" s="96">
        <f>'orig. data'!P30/5</f>
        <v>750.4</v>
      </c>
      <c r="K16" s="86">
        <f>'orig. data'!V30</f>
        <v>10.318010318</v>
      </c>
      <c r="M16" s="70" t="s">
        <v>297</v>
      </c>
      <c r="N16" s="104">
        <f>'ordered inc data'!$B$16</f>
        <v>4.6602144772</v>
      </c>
      <c r="O16" s="105">
        <f>'ordered inc data'!$C$16</f>
        <v>4.6927825964</v>
      </c>
    </row>
    <row r="17" spans="1:15" ht="12.75">
      <c r="A17" s="29"/>
      <c r="B17" s="94"/>
      <c r="C17" s="87"/>
      <c r="D17" s="97"/>
      <c r="E17" s="88"/>
      <c r="G17" s="28" t="s">
        <v>162</v>
      </c>
      <c r="H17" s="99">
        <f>'orig. data'!B31/5</f>
        <v>458.4</v>
      </c>
      <c r="I17" s="85">
        <f>'orig. data'!H31</f>
        <v>11.274422997</v>
      </c>
      <c r="J17" s="96">
        <f>'orig. data'!P31/5</f>
        <v>445.6</v>
      </c>
      <c r="K17" s="86">
        <f>'orig. data'!V31</f>
        <v>10.754037591</v>
      </c>
      <c r="M17" s="71" t="s">
        <v>341</v>
      </c>
      <c r="N17" s="72"/>
      <c r="O17" s="73">
        <f>'ordered inc data'!$B$18</f>
        <v>1.435382E-63</v>
      </c>
    </row>
    <row r="18" spans="1:15" ht="12.75">
      <c r="A18" s="27" t="s">
        <v>149</v>
      </c>
      <c r="B18" s="93">
        <f>'orig. data'!B15/5</f>
        <v>2387.2</v>
      </c>
      <c r="C18" s="85">
        <f>'orig. data'!H15</f>
        <v>10.783229621</v>
      </c>
      <c r="D18" s="96">
        <f>'orig. data'!P15/5</f>
        <v>2102.6</v>
      </c>
      <c r="E18" s="86">
        <f>'orig. data'!V15</f>
        <v>9.2951412927</v>
      </c>
      <c r="G18" s="30"/>
      <c r="H18" s="94"/>
      <c r="I18" s="87"/>
      <c r="J18" s="97"/>
      <c r="K18" s="88"/>
      <c r="M18" s="71" t="s">
        <v>342</v>
      </c>
      <c r="N18" s="72"/>
      <c r="O18" s="73">
        <f>'ordered inc data'!$B$19</f>
        <v>1.45302E-80</v>
      </c>
    </row>
    <row r="19" spans="1:15" ht="13.5" thickBot="1">
      <c r="A19" s="27" t="s">
        <v>150</v>
      </c>
      <c r="B19" s="93">
        <f>'orig. data'!B16/5</f>
        <v>1657.4</v>
      </c>
      <c r="C19" s="85">
        <f>'orig. data'!H16</f>
        <v>10.508189591</v>
      </c>
      <c r="D19" s="96">
        <f>'orig. data'!P16/5</f>
        <v>1570.2</v>
      </c>
      <c r="E19" s="86">
        <f>'orig. data'!V16</f>
        <v>9.9192035326</v>
      </c>
      <c r="G19" s="32" t="s">
        <v>146</v>
      </c>
      <c r="H19" s="95">
        <f>'orig. data'!B8/5</f>
        <v>4474.2</v>
      </c>
      <c r="I19" s="91">
        <f>'orig. data'!H8</f>
        <v>6.9272522395</v>
      </c>
      <c r="J19" s="98">
        <f>'orig. data'!P8/5</f>
        <v>4375.6</v>
      </c>
      <c r="K19" s="90">
        <f>'orig. data'!V8</f>
        <v>6.661291678</v>
      </c>
      <c r="M19" s="74" t="s">
        <v>298</v>
      </c>
      <c r="N19" s="75"/>
      <c r="O19" s="73">
        <f>'ordered inc data'!$B$20</f>
        <v>0.1009660016</v>
      </c>
    </row>
    <row r="20" spans="1:15" ht="12.75">
      <c r="A20" s="27" t="s">
        <v>145</v>
      </c>
      <c r="B20" s="93">
        <f>'orig. data'!B17/5</f>
        <v>1393</v>
      </c>
      <c r="C20" s="85">
        <f>'orig. data'!H17</f>
        <v>19.555762703</v>
      </c>
      <c r="D20" s="96">
        <f>'orig. data'!P17/5</f>
        <v>1352.8</v>
      </c>
      <c r="E20" s="86">
        <f>'orig. data'!V17</f>
        <v>18.998986009</v>
      </c>
      <c r="G20" s="83" t="s">
        <v>148</v>
      </c>
      <c r="H20" s="83"/>
      <c r="I20" s="84"/>
      <c r="J20" s="83"/>
      <c r="K20" s="83"/>
      <c r="M20" s="71" t="s">
        <v>343</v>
      </c>
      <c r="N20" s="75"/>
      <c r="O20" s="73">
        <f>'ordered inc data'!$B$22</f>
        <v>5.757724E-76</v>
      </c>
    </row>
    <row r="21" spans="1:15" ht="12.75">
      <c r="A21" s="29"/>
      <c r="B21" s="94"/>
      <c r="C21" s="87"/>
      <c r="D21" s="97"/>
      <c r="E21" s="88"/>
      <c r="G21" s="122" t="s">
        <v>345</v>
      </c>
      <c r="H21" s="122"/>
      <c r="I21" s="122"/>
      <c r="J21" s="122"/>
      <c r="K21" s="122"/>
      <c r="M21" s="71" t="s">
        <v>344</v>
      </c>
      <c r="N21" s="75"/>
      <c r="O21" s="73">
        <f>'ordered inc data'!$B$23</f>
        <v>5.743228E-66</v>
      </c>
    </row>
    <row r="22" spans="1:15" ht="12.75">
      <c r="A22" s="27" t="s">
        <v>147</v>
      </c>
      <c r="B22" s="93">
        <f>'orig. data'!B18/5</f>
        <v>10435.2</v>
      </c>
      <c r="C22" s="85">
        <f>'orig. data'!H18</f>
        <v>9.1051076625</v>
      </c>
      <c r="D22" s="96">
        <f>'orig. data'!P18/5</f>
        <v>9906</v>
      </c>
      <c r="E22" s="86">
        <f>'orig. data'!V18</f>
        <v>8.511934151</v>
      </c>
      <c r="M22" s="74" t="s">
        <v>299</v>
      </c>
      <c r="N22" s="75"/>
      <c r="O22" s="73">
        <f>'ordered inc data'!$B$24</f>
        <v>0.3024213404</v>
      </c>
    </row>
    <row r="23" spans="1:15" ht="13.5" thickBot="1">
      <c r="A23" s="31" t="s">
        <v>192</v>
      </c>
      <c r="B23" s="95">
        <f>'orig. data'!B19/5</f>
        <v>124.4</v>
      </c>
      <c r="C23" s="89">
        <f>'orig. data'!H19</f>
        <v>42.385008518</v>
      </c>
      <c r="D23" s="98">
        <f>'orig. data'!P19/5</f>
        <v>123</v>
      </c>
      <c r="E23" s="90">
        <f>'orig. data'!V19</f>
        <v>39.50664868</v>
      </c>
      <c r="M23" s="23" t="s">
        <v>148</v>
      </c>
      <c r="N23" s="19"/>
      <c r="O23" s="19"/>
    </row>
    <row r="24" spans="1:15" ht="12.75">
      <c r="A24" s="83" t="s">
        <v>148</v>
      </c>
      <c r="C24" s="33"/>
      <c r="M24" s="23" t="s">
        <v>345</v>
      </c>
      <c r="N24" s="76"/>
      <c r="O24" s="76"/>
    </row>
    <row r="25" spans="1:5" ht="12.75">
      <c r="A25" s="23" t="s">
        <v>345</v>
      </c>
      <c r="B25" s="23"/>
      <c r="C25" s="23"/>
      <c r="D25" s="23"/>
      <c r="E25" s="23"/>
    </row>
    <row r="35" ht="13.5" customHeight="1"/>
  </sheetData>
  <sheetProtection/>
  <mergeCells count="9">
    <mergeCell ref="G21:K21"/>
    <mergeCell ref="B5:C5"/>
    <mergeCell ref="D5:E5"/>
    <mergeCell ref="M2:M5"/>
    <mergeCell ref="N2:O4"/>
    <mergeCell ref="H5:I5"/>
    <mergeCell ref="J5:K5"/>
    <mergeCell ref="A2:A5"/>
    <mergeCell ref="G2:G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2" sqref="I2:J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44" t="s">
        <v>273</v>
      </c>
      <c r="B1" s="5" t="s">
        <v>219</v>
      </c>
      <c r="C1" s="123" t="s">
        <v>129</v>
      </c>
      <c r="D1" s="123"/>
      <c r="E1" s="123"/>
      <c r="F1" s="123" t="s">
        <v>132</v>
      </c>
      <c r="G1" s="123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2:20" ht="12.75">
      <c r="B2" s="5"/>
      <c r="C2" s="13"/>
      <c r="D2" s="13"/>
      <c r="E2" s="13"/>
      <c r="F2" s="14"/>
      <c r="G2" s="14"/>
      <c r="H2" s="6"/>
      <c r="I2" s="124" t="s">
        <v>281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131</v>
      </c>
      <c r="F3" s="13" t="s">
        <v>250</v>
      </c>
      <c r="G3" s="13" t="s">
        <v>251</v>
      </c>
      <c r="H3" s="2" t="s">
        <v>279</v>
      </c>
      <c r="I3" s="5" t="s">
        <v>276</v>
      </c>
      <c r="J3" s="5" t="s">
        <v>277</v>
      </c>
      <c r="K3" s="2" t="s">
        <v>280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(2,t)</v>
      </c>
      <c r="B4" t="s">
        <v>136</v>
      </c>
      <c r="C4" t="str">
        <f>'orig. data'!AH4</f>
        <v> </v>
      </c>
      <c r="D4">
        <f>'orig. data'!AI4</f>
        <v>2</v>
      </c>
      <c r="E4" t="str">
        <f ca="1">IF(CELL("contents",F4)="s","s",IF(CELL("contents",G4)="s","s",IF(CELL("contents",'orig. data'!AJ4)="t","t","")))</f>
        <v>t</v>
      </c>
      <c r="F4" t="str">
        <f>'orig. data'!AK4</f>
        <v> </v>
      </c>
      <c r="G4" t="str">
        <f>'orig. data'!AL4</f>
        <v> </v>
      </c>
      <c r="H4" s="21">
        <f aca="true" t="shared" si="0" ref="H4:H14">I$19</f>
        <v>9.1051076625</v>
      </c>
      <c r="I4" s="3">
        <f>'orig. data'!D4</f>
        <v>8.5296159983</v>
      </c>
      <c r="J4" s="3">
        <f>'orig. data'!R4</f>
        <v>7.0415893397</v>
      </c>
      <c r="K4" s="21">
        <f aca="true" t="shared" si="1" ref="K4:K14">J$19</f>
        <v>8.3018223337</v>
      </c>
      <c r="L4" s="6">
        <f>'orig. data'!B4</f>
        <v>2097</v>
      </c>
      <c r="M4" s="6">
        <f>'orig. data'!C4</f>
        <v>264948</v>
      </c>
      <c r="N4" s="12">
        <f>'orig. data'!G4</f>
        <v>0.1959684133</v>
      </c>
      <c r="O4" s="8"/>
      <c r="P4" s="6">
        <f>'orig. data'!P4</f>
        <v>1880</v>
      </c>
      <c r="Q4" s="6">
        <f>'orig. data'!Q4</f>
        <v>287560</v>
      </c>
      <c r="R4" s="12">
        <f>'orig. data'!U4</f>
        <v>0.0012477394</v>
      </c>
      <c r="S4" s="8"/>
      <c r="T4" s="12">
        <f>'orig. data'!AD4</f>
        <v>0.0006531028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137</v>
      </c>
      <c r="C5" t="str">
        <f>'orig. data'!AH5</f>
        <v> </v>
      </c>
      <c r="D5" t="str">
        <f>'orig. data'!AI5</f>
        <v> 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21">
        <f t="shared" si="0"/>
        <v>9.1051076625</v>
      </c>
      <c r="I5" s="3">
        <f>'orig. data'!D5</f>
        <v>10.228182309</v>
      </c>
      <c r="J5" s="3">
        <f>'orig. data'!R5</f>
        <v>9.0189916908</v>
      </c>
      <c r="K5" s="21">
        <f t="shared" si="1"/>
        <v>8.3018223337</v>
      </c>
      <c r="L5" s="6">
        <f>'orig. data'!B5</f>
        <v>4954</v>
      </c>
      <c r="M5" s="6">
        <f>'orig. data'!C5</f>
        <v>480462</v>
      </c>
      <c r="N5" s="12">
        <f>'orig. data'!G5</f>
        <v>0.0137394389</v>
      </c>
      <c r="O5" s="9"/>
      <c r="P5" s="6">
        <f>'orig. data'!P5</f>
        <v>4556</v>
      </c>
      <c r="Q5" s="6">
        <f>'orig. data'!Q5</f>
        <v>495572</v>
      </c>
      <c r="R5" s="12">
        <f>'orig. data'!U5</f>
        <v>0.0805418451</v>
      </c>
      <c r="S5" s="9"/>
      <c r="T5" s="12">
        <f>'orig. data'!AD5</f>
        <v>0.0117144031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(1,2,t)</v>
      </c>
      <c r="B6" t="s">
        <v>138</v>
      </c>
      <c r="C6">
        <f>'orig. data'!AH6</f>
        <v>1</v>
      </c>
      <c r="D6">
        <f>'orig. data'!AI6</f>
        <v>2</v>
      </c>
      <c r="E6" t="str">
        <f ca="1">IF(CELL("contents",F6)="s","s",IF(CELL("contents",G6)="s","s",IF(CELL("contents",'orig. data'!AJ6)="t","t","")))</f>
        <v>t</v>
      </c>
      <c r="F6" t="str">
        <f>'orig. data'!AK6</f>
        <v> </v>
      </c>
      <c r="G6" t="str">
        <f>'orig. data'!AL6</f>
        <v> </v>
      </c>
      <c r="H6" s="21">
        <f t="shared" si="0"/>
        <v>9.1051076625</v>
      </c>
      <c r="I6" s="3">
        <f>'orig. data'!D6</f>
        <v>11.848254881</v>
      </c>
      <c r="J6" s="3">
        <f>'orig. data'!R6</f>
        <v>9.9317587381</v>
      </c>
      <c r="K6" s="21">
        <f t="shared" si="1"/>
        <v>8.3018223337</v>
      </c>
      <c r="L6" s="6">
        <f>'orig. data'!B6</f>
        <v>4885</v>
      </c>
      <c r="M6" s="6">
        <f>'orig. data'!C6</f>
        <v>361494</v>
      </c>
      <c r="N6" s="12">
        <f>'orig. data'!G6</f>
        <v>2.6540348E-08</v>
      </c>
      <c r="O6" s="9"/>
      <c r="P6" s="6">
        <f>'orig. data'!P6</f>
        <v>4077</v>
      </c>
      <c r="Q6" s="6">
        <f>'orig. data'!Q6</f>
        <v>347889</v>
      </c>
      <c r="R6" s="12">
        <f>'orig. data'!U6</f>
        <v>0.0001760998</v>
      </c>
      <c r="S6" s="9"/>
      <c r="T6" s="12">
        <f>'orig. data'!AD6</f>
        <v>0.0004634817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107</v>
      </c>
      <c r="C7" t="str">
        <f>'orig. data'!AH7</f>
        <v> </v>
      </c>
      <c r="D7" t="str">
        <f>'orig. data'!AI7</f>
        <v> </v>
      </c>
      <c r="E7">
        <f ca="1">IF(CELL("contents",F7)="s","s",IF(CELL("contents",G7)="s","s",IF(CELL("contents",'orig. data'!AJ7)="t","t","")))</f>
      </c>
      <c r="F7" t="str">
        <f>'orig. data'!AK7</f>
        <v> </v>
      </c>
      <c r="G7" t="str">
        <f>'orig. data'!AL7</f>
        <v> </v>
      </c>
      <c r="H7" s="21">
        <f t="shared" si="0"/>
        <v>9.1051076625</v>
      </c>
      <c r="I7" s="3">
        <f>'orig. data'!D7</f>
        <v>8.436589916</v>
      </c>
      <c r="J7" s="3">
        <f>'orig. data'!R7</f>
        <v>7.7113265709</v>
      </c>
      <c r="K7" s="21">
        <f t="shared" si="1"/>
        <v>8.3018223337</v>
      </c>
      <c r="L7" s="6">
        <f>'orig. data'!B7</f>
        <v>1995</v>
      </c>
      <c r="M7" s="6">
        <f>'orig. data'!C7</f>
        <v>234628</v>
      </c>
      <c r="N7" s="12">
        <f>'orig. data'!G7</f>
        <v>0.1318945554</v>
      </c>
      <c r="O7" s="9"/>
      <c r="P7" s="6">
        <f>'orig. data'!P7</f>
        <v>1909</v>
      </c>
      <c r="Q7" s="6">
        <f>'orig. data'!Q7</f>
        <v>240439</v>
      </c>
      <c r="R7" s="12">
        <f>'orig. data'!U7</f>
        <v>0.1461995644</v>
      </c>
      <c r="S7" s="9"/>
      <c r="T7" s="12">
        <f>'orig. data'!AD7</f>
        <v>0.109475023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(1,2)</v>
      </c>
      <c r="B8" t="s">
        <v>146</v>
      </c>
      <c r="C8">
        <f>'orig. data'!AH8</f>
        <v>1</v>
      </c>
      <c r="D8">
        <f>'orig. data'!AI8</f>
        <v>2</v>
      </c>
      <c r="E8">
        <f ca="1">IF(CELL("contents",F8)="s","s",IF(CELL("contents",G8)="s","s",IF(CELL("contents",'orig. data'!AJ8)="t","t","")))</f>
      </c>
      <c r="F8" t="str">
        <f>'orig. data'!AK8</f>
        <v> </v>
      </c>
      <c r="G8" t="str">
        <f>'orig. data'!AL8</f>
        <v> </v>
      </c>
      <c r="H8" s="21">
        <f t="shared" si="0"/>
        <v>9.1051076625</v>
      </c>
      <c r="I8" s="3">
        <f>'orig. data'!D8</f>
        <v>7.0040606206</v>
      </c>
      <c r="J8" s="3">
        <f>'orig. data'!R8</f>
        <v>6.5376323743</v>
      </c>
      <c r="K8" s="21">
        <f t="shared" si="1"/>
        <v>8.3018223337</v>
      </c>
      <c r="L8" s="6">
        <f>'orig. data'!B8</f>
        <v>22371</v>
      </c>
      <c r="M8" s="6">
        <f>'orig. data'!C8</f>
        <v>3229419</v>
      </c>
      <c r="N8" s="12">
        <f>'orig. data'!G8</f>
        <v>6.958192E-10</v>
      </c>
      <c r="O8" s="9"/>
      <c r="P8" s="6">
        <f>'orig. data'!P8</f>
        <v>21878</v>
      </c>
      <c r="Q8" s="6">
        <f>'orig. data'!Q8</f>
        <v>3284348</v>
      </c>
      <c r="R8" s="12">
        <f>'orig. data'!U8</f>
        <v>1.6939319E-08</v>
      </c>
      <c r="S8" s="9"/>
      <c r="T8" s="12">
        <f>'orig. data'!AD8</f>
        <v>0.1105507108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140</v>
      </c>
      <c r="C9" t="str">
        <f>'orig. data'!AH9</f>
        <v> </v>
      </c>
      <c r="D9" t="str">
        <f>'orig. data'!AI9</f>
        <v> </v>
      </c>
      <c r="E9">
        <f ca="1">IF(CELL("contents",F9)="s","s",IF(CELL("contents",G9)="s","s",IF(CELL("contents",'orig. data'!AJ9)="t","t","")))</f>
      </c>
      <c r="F9" t="str">
        <f>'orig. data'!AK9</f>
        <v> </v>
      </c>
      <c r="G9" t="str">
        <f>'orig. data'!AL9</f>
        <v> </v>
      </c>
      <c r="H9" s="21">
        <f t="shared" si="0"/>
        <v>9.1051076625</v>
      </c>
      <c r="I9" s="3">
        <f>'orig. data'!D9</f>
        <v>8.6319143787</v>
      </c>
      <c r="J9" s="3">
        <f>'orig. data'!R9</f>
        <v>8.4228070231</v>
      </c>
      <c r="K9" s="21">
        <f t="shared" si="1"/>
        <v>8.3018223337</v>
      </c>
      <c r="L9" s="6">
        <f>'orig. data'!B9</f>
        <v>3162</v>
      </c>
      <c r="M9" s="6">
        <f>'orig. data'!C9</f>
        <v>371814</v>
      </c>
      <c r="N9" s="12">
        <f>'orig. data'!G9</f>
        <v>0.2737920196</v>
      </c>
      <c r="O9" s="9"/>
      <c r="P9" s="6">
        <f>'orig. data'!P9</f>
        <v>3156</v>
      </c>
      <c r="Q9" s="6">
        <f>'orig. data'!Q9</f>
        <v>378852</v>
      </c>
      <c r="R9" s="12">
        <f>'orig. data'!U9</f>
        <v>0.7665682729</v>
      </c>
      <c r="S9" s="9"/>
      <c r="T9" s="12">
        <f>'orig. data'!AD9</f>
        <v>0.6410171716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(1,2)</v>
      </c>
      <c r="B10" t="s">
        <v>141</v>
      </c>
      <c r="C10">
        <f>'orig. data'!AH10</f>
        <v>1</v>
      </c>
      <c r="D10">
        <f>'orig. data'!AI10</f>
        <v>2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21">
        <f t="shared" si="0"/>
        <v>9.1051076625</v>
      </c>
      <c r="I10" s="3">
        <f>'orig. data'!D10</f>
        <v>11.414021907</v>
      </c>
      <c r="J10" s="3">
        <f>'orig. data'!R10</f>
        <v>10.001185715</v>
      </c>
      <c r="K10" s="21">
        <f t="shared" si="1"/>
        <v>8.3018223337</v>
      </c>
      <c r="L10" s="6">
        <f>'orig. data'!B10</f>
        <v>2026</v>
      </c>
      <c r="M10" s="6">
        <f>'orig. data'!C10</f>
        <v>194202</v>
      </c>
      <c r="N10" s="12">
        <f>'orig. data'!G10</f>
        <v>8.5703463E-06</v>
      </c>
      <c r="P10" s="6">
        <f>'orig. data'!P10</f>
        <v>1846</v>
      </c>
      <c r="Q10" s="6">
        <f>'orig. data'!Q10</f>
        <v>198398</v>
      </c>
      <c r="R10" s="12">
        <f>'orig. data'!U10</f>
        <v>0.0002737153</v>
      </c>
      <c r="T10" s="12">
        <f>'orig. data'!AD10</f>
        <v>0.0196344559</v>
      </c>
    </row>
    <row r="11" spans="1:27" ht="12.75">
      <c r="A11" s="2" t="str">
        <f ca="1" t="shared" si="2"/>
        <v>Parkland (1,2)</v>
      </c>
      <c r="B11" t="s">
        <v>139</v>
      </c>
      <c r="C11">
        <f>'orig. data'!AH11</f>
        <v>1</v>
      </c>
      <c r="D11">
        <f>'orig. data'!AI11</f>
        <v>2</v>
      </c>
      <c r="E11">
        <f ca="1">IF(CELL("contents",F11)="s","s",IF(CELL("contents",G11)="s","s",IF(CELL("contents",'orig. data'!AJ11)="t","t","")))</f>
      </c>
      <c r="F11" t="str">
        <f>'orig. data'!AK11</f>
        <v> </v>
      </c>
      <c r="G11" t="str">
        <f>'orig. data'!AL11</f>
        <v> </v>
      </c>
      <c r="H11" s="21">
        <f t="shared" si="0"/>
        <v>9.1051076625</v>
      </c>
      <c r="I11" s="3">
        <f>'orig. data'!D11</f>
        <v>12.832334144</v>
      </c>
      <c r="J11" s="3">
        <f>'orig. data'!R11</f>
        <v>12.092943602</v>
      </c>
      <c r="K11" s="21">
        <f t="shared" si="1"/>
        <v>8.3018223337</v>
      </c>
      <c r="L11" s="6">
        <f>'orig. data'!B11</f>
        <v>3099</v>
      </c>
      <c r="M11" s="6">
        <f>'orig. data'!C11</f>
        <v>222607</v>
      </c>
      <c r="N11" s="12">
        <f>'orig. data'!G11</f>
        <v>1.781658E-12</v>
      </c>
      <c r="O11" s="9"/>
      <c r="P11" s="6">
        <f>'orig. data'!P11</f>
        <v>2849</v>
      </c>
      <c r="Q11" s="6">
        <f>'orig. data'!Q11</f>
        <v>214245</v>
      </c>
      <c r="R11" s="12">
        <f>'orig. data'!U11</f>
        <v>1.781197E-14</v>
      </c>
      <c r="S11" s="9"/>
      <c r="T11" s="12">
        <f>'orig. data'!AD11</f>
        <v>0.2612208973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(1,2)</v>
      </c>
      <c r="B12" t="s">
        <v>142</v>
      </c>
      <c r="C12">
        <f>'orig. data'!AH12</f>
        <v>1</v>
      </c>
      <c r="D12">
        <f>'orig. data'!AI12</f>
        <v>2</v>
      </c>
      <c r="E12">
        <f ca="1">IF(CELL("contents",F12)="s","s",IF(CELL("contents",G12)="s","s",IF(CELL("contents",'orig. data'!AJ12)="t","t","")))</f>
      </c>
      <c r="F12" t="str">
        <f>'orig. data'!AK12</f>
        <v> </v>
      </c>
      <c r="G12" t="str">
        <f>'orig. data'!AL12</f>
        <v> </v>
      </c>
      <c r="H12" s="21">
        <f t="shared" si="0"/>
        <v>9.1051076625</v>
      </c>
      <c r="I12" s="3">
        <f>'orig. data'!D12</f>
        <v>19.192971769</v>
      </c>
      <c r="J12" s="3">
        <f>'orig. data'!R12</f>
        <v>21.473360724</v>
      </c>
      <c r="K12" s="21">
        <f t="shared" si="1"/>
        <v>8.3018223337</v>
      </c>
      <c r="L12" s="6">
        <f>'orig. data'!B12</f>
        <v>79</v>
      </c>
      <c r="M12" s="6">
        <f>'orig. data'!C12</f>
        <v>5189</v>
      </c>
      <c r="N12" s="12">
        <f>'orig. data'!G12</f>
        <v>1.2024614E-09</v>
      </c>
      <c r="O12" s="9"/>
      <c r="P12" s="6">
        <f>'orig. data'!P12</f>
        <v>86</v>
      </c>
      <c r="Q12" s="6">
        <f>'orig. data'!Q12</f>
        <v>5023</v>
      </c>
      <c r="R12" s="12">
        <f>'orig. data'!U12</f>
        <v>9.580695E-16</v>
      </c>
      <c r="S12" s="9"/>
      <c r="T12" s="12">
        <f>'orig. data'!AD12</f>
        <v>0.4947410337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(1,2,t)</v>
      </c>
      <c r="B13" t="s">
        <v>143</v>
      </c>
      <c r="C13">
        <f>'orig. data'!AH13</f>
        <v>1</v>
      </c>
      <c r="D13">
        <f>'orig. data'!AI13</f>
        <v>2</v>
      </c>
      <c r="E13" t="str">
        <f ca="1">IF(CELL("contents",F13)="s","s",IF(CELL("contents",G13)="s","s",IF(CELL("contents",'orig. data'!AJ13)="t","t","")))</f>
        <v>t</v>
      </c>
      <c r="F13" t="str">
        <f>'orig. data'!AK13</f>
        <v> </v>
      </c>
      <c r="G13" t="str">
        <f>'orig. data'!AL13</f>
        <v> </v>
      </c>
      <c r="H13" s="21">
        <f t="shared" si="0"/>
        <v>9.1051076625</v>
      </c>
      <c r="I13" s="3">
        <f>'orig. data'!D13</f>
        <v>17.945416906</v>
      </c>
      <c r="J13" s="3">
        <f>'orig. data'!R13</f>
        <v>15.132010718</v>
      </c>
      <c r="K13" s="21">
        <f t="shared" si="1"/>
        <v>8.3018223337</v>
      </c>
      <c r="L13" s="6">
        <f>'orig. data'!B13</f>
        <v>1999</v>
      </c>
      <c r="M13" s="6">
        <f>'orig. data'!C13</f>
        <v>126675</v>
      </c>
      <c r="N13" s="12">
        <f>'orig. data'!G13</f>
        <v>1.701735E-40</v>
      </c>
      <c r="O13" s="9"/>
      <c r="P13" s="6">
        <f>'orig. data'!P13</f>
        <v>1628</v>
      </c>
      <c r="Q13" s="6">
        <f>'orig. data'!Q13</f>
        <v>124268</v>
      </c>
      <c r="R13" s="12">
        <f>'orig. data'!U13</f>
        <v>8.81546E-31</v>
      </c>
      <c r="S13" s="9"/>
      <c r="T13" s="12">
        <f>'orig. data'!AD13</f>
        <v>0.0030304715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(1,2)</v>
      </c>
      <c r="B14" t="s">
        <v>144</v>
      </c>
      <c r="C14">
        <f>'orig. data'!AH14</f>
        <v>1</v>
      </c>
      <c r="D14">
        <f>'orig. data'!AI14</f>
        <v>2</v>
      </c>
      <c r="E14">
        <f ca="1">IF(CELL("contents",F14)="s","s",IF(CELL("contents",G14)="s","s",IF(CELL("contents",'orig. data'!AJ14)="t","t","")))</f>
      </c>
      <c r="F14" t="str">
        <f>'orig. data'!AK14</f>
        <v> </v>
      </c>
      <c r="G14" t="str">
        <f>'orig. data'!AL14</f>
        <v> </v>
      </c>
      <c r="H14" s="21">
        <f t="shared" si="0"/>
        <v>9.1051076625</v>
      </c>
      <c r="I14" s="3">
        <f>'orig. data'!D14</f>
        <v>27.037959216</v>
      </c>
      <c r="J14" s="3">
        <f>'orig. data'!R14</f>
        <v>27.301711377</v>
      </c>
      <c r="K14" s="21">
        <f t="shared" si="1"/>
        <v>8.3018223337</v>
      </c>
      <c r="L14" s="6">
        <f>'orig. data'!B14</f>
        <v>4887</v>
      </c>
      <c r="M14" s="6">
        <f>'orig. data'!C14</f>
        <v>224297</v>
      </c>
      <c r="N14" s="12">
        <f>'orig. data'!G14</f>
        <v>2.95916E-111</v>
      </c>
      <c r="O14" s="9"/>
      <c r="P14" s="6">
        <f>'orig. data'!P14</f>
        <v>5050</v>
      </c>
      <c r="Q14" s="6">
        <f>'orig. data'!Q14</f>
        <v>226728</v>
      </c>
      <c r="R14" s="12">
        <f>'orig. data'!U14</f>
        <v>3.72239E-134</v>
      </c>
      <c r="S14" s="9"/>
      <c r="T14" s="12">
        <f>'orig. data'!AD14</f>
        <v>0.8514642497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1"/>
      <c r="I15" s="3"/>
      <c r="J15" s="3"/>
      <c r="K15" s="21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South (1,t)</v>
      </c>
      <c r="B16" t="s">
        <v>149</v>
      </c>
      <c r="C16">
        <f>'orig. data'!AH15</f>
        <v>1</v>
      </c>
      <c r="D16" t="str">
        <f>'orig. data'!AI15</f>
        <v> </v>
      </c>
      <c r="E16" t="str">
        <f ca="1">IF(CELL("contents",F16)="s","s",IF(CELL("contents",G16)="s","s",IF(CELL("contents",'orig. data'!AJ15)="t","t","")))</f>
        <v>t</v>
      </c>
      <c r="F16" t="str">
        <f>'orig. data'!AK15</f>
        <v> </v>
      </c>
      <c r="G16" t="str">
        <f>'orig. data'!AL15</f>
        <v> </v>
      </c>
      <c r="H16" s="21">
        <f>I$19</f>
        <v>9.1051076625</v>
      </c>
      <c r="I16" s="3">
        <f>'orig. data'!D15</f>
        <v>10.345037035</v>
      </c>
      <c r="J16" s="3">
        <f>'orig. data'!R15</f>
        <v>8.8022091357</v>
      </c>
      <c r="K16" s="21">
        <f>J$19</f>
        <v>8.3018223337</v>
      </c>
      <c r="L16" s="6">
        <f>'orig. data'!B15</f>
        <v>11936</v>
      </c>
      <c r="M16" s="6">
        <f>'orig. data'!C15</f>
        <v>1106904</v>
      </c>
      <c r="N16" s="12">
        <f>'orig. data'!G15</f>
        <v>0.0029600633</v>
      </c>
      <c r="O16" s="9"/>
      <c r="P16" s="6">
        <f>'orig. data'!P15</f>
        <v>10513</v>
      </c>
      <c r="Q16" s="6">
        <f>'orig. data'!Q15</f>
        <v>1131021</v>
      </c>
      <c r="R16" s="12">
        <f>'orig. data'!U15</f>
        <v>0.180263652</v>
      </c>
      <c r="S16" s="9"/>
      <c r="T16" s="12">
        <f>'orig. data'!AD15</f>
        <v>0.000255367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(1,2)</v>
      </c>
      <c r="B17" t="s">
        <v>150</v>
      </c>
      <c r="C17">
        <f>'orig. data'!AH16</f>
        <v>1</v>
      </c>
      <c r="D17">
        <f>'orig. data'!AI16</f>
        <v>2</v>
      </c>
      <c r="E17">
        <f ca="1">IF(CELL("contents",F17)="s","s",IF(CELL("contents",G17)="s","s",IF(CELL("contents",'orig. data'!AJ16)="t","t","")))</f>
      </c>
      <c r="F17" t="str">
        <f>'orig. data'!AK16</f>
        <v> </v>
      </c>
      <c r="G17" t="str">
        <f>'orig. data'!AL16</f>
        <v> </v>
      </c>
      <c r="H17" s="21">
        <f>I$19</f>
        <v>9.1051076625</v>
      </c>
      <c r="I17" s="3">
        <f>'orig. data'!D16</f>
        <v>10.380491032</v>
      </c>
      <c r="J17" s="3">
        <f>'orig. data'!R16</f>
        <v>9.7796972707</v>
      </c>
      <c r="K17" s="21">
        <f>J$19</f>
        <v>8.3018223337</v>
      </c>
      <c r="L17" s="6">
        <f>'orig. data'!B16</f>
        <v>8287</v>
      </c>
      <c r="M17" s="6">
        <f>'orig. data'!C16</f>
        <v>788623</v>
      </c>
      <c r="N17" s="12">
        <f>'orig. data'!G16</f>
        <v>0.0026190138</v>
      </c>
      <c r="P17" s="6">
        <f>'orig. data'!P16</f>
        <v>7851</v>
      </c>
      <c r="Q17" s="6">
        <f>'orig. data'!Q16</f>
        <v>791495</v>
      </c>
      <c r="R17" s="12">
        <f>'orig. data'!U16</f>
        <v>0.0001840593</v>
      </c>
      <c r="T17" s="12">
        <f>'orig. data'!AD16</f>
        <v>0.1872703258</v>
      </c>
    </row>
    <row r="18" spans="1:20" ht="12.75">
      <c r="A18" s="2" t="str">
        <f ca="1" t="shared" si="2"/>
        <v>North (1,2)</v>
      </c>
      <c r="B18" t="s">
        <v>145</v>
      </c>
      <c r="C18">
        <f>'orig. data'!AH17</f>
        <v>1</v>
      </c>
      <c r="D18">
        <f>'orig. data'!AI17</f>
        <v>2</v>
      </c>
      <c r="E18">
        <f ca="1">IF(CELL("contents",F18)="s","s",IF(CELL("contents",G18)="s","s",IF(CELL("contents",'orig. data'!AJ17)="t","t","")))</f>
      </c>
      <c r="F18" t="str">
        <f>'orig. data'!AK17</f>
        <v> </v>
      </c>
      <c r="G18" t="str">
        <f>'orig. data'!AL17</f>
        <v> </v>
      </c>
      <c r="H18" s="21">
        <f>I$19</f>
        <v>9.1051076625</v>
      </c>
      <c r="I18" s="3">
        <f>'orig. data'!D17</f>
        <v>22.202630786</v>
      </c>
      <c r="J18" s="3">
        <f>'orig. data'!R17</f>
        <v>21.51031708</v>
      </c>
      <c r="K18" s="21">
        <f>J$19</f>
        <v>8.3018223337</v>
      </c>
      <c r="L18" s="6">
        <f>'orig. data'!B17</f>
        <v>6965</v>
      </c>
      <c r="M18" s="6">
        <f>'orig. data'!C17</f>
        <v>356161</v>
      </c>
      <c r="N18" s="12">
        <f>'orig. data'!G17</f>
        <v>1.305554E-88</v>
      </c>
      <c r="P18" s="6">
        <f>'orig. data'!P17</f>
        <v>6764</v>
      </c>
      <c r="Q18" s="6">
        <f>'orig. data'!Q17</f>
        <v>356019</v>
      </c>
      <c r="R18" s="12">
        <f>'orig. data'!U17</f>
        <v>6.83204E-101</v>
      </c>
      <c r="T18" s="12">
        <f>'orig. data'!AD17</f>
        <v>0.4992891852</v>
      </c>
    </row>
    <row r="19" spans="1:20" ht="12.75">
      <c r="A19" s="2" t="str">
        <f ca="1" t="shared" si="2"/>
        <v>Manitoba</v>
      </c>
      <c r="B19" t="s">
        <v>147</v>
      </c>
      <c r="C19" t="str">
        <f>'orig. data'!AH18</f>
        <v> </v>
      </c>
      <c r="D19" t="str">
        <f>'orig. data'!AI18</f>
        <v> </v>
      </c>
      <c r="E19">
        <f ca="1">IF(CELL("contents",F19)="s","s",IF(CELL("contents",G19)="s","s",IF(CELL("contents",'orig. data'!AJ18)="t","t","")))</f>
      </c>
      <c r="F19" t="str">
        <f>'orig. data'!AK18</f>
        <v> </v>
      </c>
      <c r="G19" t="str">
        <f>'orig. data'!AL18</f>
        <v> </v>
      </c>
      <c r="H19" s="21">
        <f>I$19</f>
        <v>9.1051076625</v>
      </c>
      <c r="I19" s="3">
        <f>'orig. data'!D18</f>
        <v>9.1051076625</v>
      </c>
      <c r="J19" s="3">
        <f>'orig. data'!R18</f>
        <v>8.3018223337</v>
      </c>
      <c r="K19" s="21">
        <f>J$19</f>
        <v>8.3018223337</v>
      </c>
      <c r="L19" s="6">
        <f>'orig. data'!B18</f>
        <v>52176</v>
      </c>
      <c r="M19" s="6">
        <f>'orig. data'!C18</f>
        <v>5730410</v>
      </c>
      <c r="N19" s="12" t="str">
        <f>'orig. data'!G18</f>
        <v> </v>
      </c>
      <c r="P19" s="6">
        <f>'orig. data'!P18</f>
        <v>49530</v>
      </c>
      <c r="Q19" s="6">
        <f>'orig. data'!Q18</f>
        <v>5818889</v>
      </c>
      <c r="R19" s="12" t="str">
        <f>'orig. data'!U18</f>
        <v> </v>
      </c>
      <c r="T19" s="12">
        <f>'orig. data'!AD18</f>
        <v>0.0381277405</v>
      </c>
    </row>
    <row r="20" spans="1:20" ht="12.75">
      <c r="A20" s="2" t="str">
        <f ca="1" t="shared" si="2"/>
        <v>Public Trustee (1,2)</v>
      </c>
      <c r="B20" t="s">
        <v>192</v>
      </c>
      <c r="C20">
        <f>'orig. data'!AH19</f>
        <v>1</v>
      </c>
      <c r="D20">
        <f>'orig. data'!AI19</f>
        <v>2</v>
      </c>
      <c r="E20">
        <f ca="1">IF(CELL("contents",F20)="s","s",IF(CELL("contents",G20)="s","s",IF(CELL("contents",'orig. data'!AJ19)="t","t","")))</f>
      </c>
      <c r="F20" t="str">
        <f>'orig. data'!AK19</f>
        <v> </v>
      </c>
      <c r="G20" t="str">
        <f>'orig. data'!AL19</f>
        <v> </v>
      </c>
      <c r="H20" s="21">
        <f>I$19</f>
        <v>9.1051076625</v>
      </c>
      <c r="I20" s="3">
        <f>'orig. data'!D19</f>
        <v>21.136331318</v>
      </c>
      <c r="J20" s="3">
        <f>'orig. data'!R19</f>
        <v>21.106698027</v>
      </c>
      <c r="K20" s="21">
        <f>J$19</f>
        <v>8.3018223337</v>
      </c>
      <c r="L20" s="6">
        <f>'orig. data'!B19</f>
        <v>622</v>
      </c>
      <c r="M20" s="6">
        <f>'orig. data'!C19</f>
        <v>14675</v>
      </c>
      <c r="N20" s="12">
        <f>'orig. data'!G19</f>
        <v>1.334269E-35</v>
      </c>
      <c r="P20" s="6">
        <f>'orig. data'!P19</f>
        <v>615</v>
      </c>
      <c r="Q20" s="6">
        <f>'orig. data'!Q19</f>
        <v>15567</v>
      </c>
      <c r="R20" s="12">
        <f>'orig. data'!U19</f>
        <v>5.323119E-44</v>
      </c>
      <c r="T20" s="12">
        <f>'orig. data'!AD19</f>
        <v>0.9866694364</v>
      </c>
    </row>
    <row r="21" spans="2:20" ht="12.75">
      <c r="B21"/>
      <c r="C21"/>
      <c r="D21"/>
      <c r="E21"/>
      <c r="F21"/>
      <c r="G21"/>
      <c r="H21" s="21"/>
      <c r="I21" s="3"/>
      <c r="J21" s="3"/>
      <c r="K21" s="21"/>
      <c r="L21" s="6"/>
      <c r="M21" s="6"/>
      <c r="N21" s="12"/>
      <c r="P21" s="6"/>
      <c r="Q21" s="6"/>
      <c r="R21" s="12"/>
      <c r="T21" s="12"/>
    </row>
    <row r="22" spans="1:20" ht="12.75">
      <c r="A22" s="2" t="str">
        <f ca="1" t="shared" si="2"/>
        <v>Fort Garry (1,2)</v>
      </c>
      <c r="B22" t="s">
        <v>151</v>
      </c>
      <c r="C22">
        <f>'orig. data'!AH20</f>
        <v>1</v>
      </c>
      <c r="D22">
        <f>'orig. data'!AI20</f>
        <v>2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21">
        <f aca="true" t="shared" si="3" ref="H22:H33">I$19</f>
        <v>9.1051076625</v>
      </c>
      <c r="I22" s="3">
        <f>'orig. data'!D20</f>
        <v>5.132680507</v>
      </c>
      <c r="J22" s="3">
        <f>'orig. data'!R20</f>
        <v>5.2715922571</v>
      </c>
      <c r="K22" s="21">
        <f aca="true" t="shared" si="4" ref="K22:K33">J$19</f>
        <v>8.3018223337</v>
      </c>
      <c r="L22" s="6">
        <f>'orig. data'!B20</f>
        <v>1399</v>
      </c>
      <c r="M22" s="6">
        <f>'orig. data'!C20</f>
        <v>304520</v>
      </c>
      <c r="N22" s="12">
        <f>'orig. data'!G20</f>
        <v>4.671058E-27</v>
      </c>
      <c r="P22" s="6">
        <f>'orig. data'!P20</f>
        <v>1622</v>
      </c>
      <c r="Q22" s="6">
        <f>'orig. data'!Q20</f>
        <v>319937</v>
      </c>
      <c r="R22" s="12">
        <f>'orig. data'!U20</f>
        <v>2.543081E-18</v>
      </c>
      <c r="T22" s="12">
        <f>'orig. data'!AD20</f>
        <v>0.6539912565</v>
      </c>
    </row>
    <row r="23" spans="1:20" ht="12.75">
      <c r="A23" s="2" t="str">
        <f ca="1" t="shared" si="2"/>
        <v>Assiniboine South (1,2)</v>
      </c>
      <c r="B23" t="s">
        <v>152</v>
      </c>
      <c r="C23">
        <f>'orig. data'!AH21</f>
        <v>1</v>
      </c>
      <c r="D23">
        <f>'orig. data'!AI21</f>
        <v>2</v>
      </c>
      <c r="E23">
        <f ca="1">IF(CELL("contents",F23)="s","s",IF(CELL("contents",G23)="s","s",IF(CELL("contents",'orig. data'!AJ21)="t","t","")))</f>
      </c>
      <c r="F23" t="str">
        <f>'orig. data'!AK21</f>
        <v> </v>
      </c>
      <c r="G23" t="str">
        <f>'orig. data'!AL21</f>
        <v> </v>
      </c>
      <c r="H23" s="21">
        <f t="shared" si="3"/>
        <v>9.1051076625</v>
      </c>
      <c r="I23" s="3">
        <f>'orig. data'!D21</f>
        <v>5.7196376087</v>
      </c>
      <c r="J23" s="3">
        <f>'orig. data'!R21</f>
        <v>6.0873670635</v>
      </c>
      <c r="K23" s="21">
        <f t="shared" si="4"/>
        <v>8.3018223337</v>
      </c>
      <c r="L23" s="6">
        <f>'orig. data'!B21</f>
        <v>1051</v>
      </c>
      <c r="M23" s="6">
        <f>'orig. data'!C21</f>
        <v>181392</v>
      </c>
      <c r="N23" s="12">
        <f>'orig. data'!G21</f>
        <v>3.105833E-17</v>
      </c>
      <c r="P23" s="6">
        <f>'orig. data'!P21</f>
        <v>1234</v>
      </c>
      <c r="Q23" s="6">
        <f>'orig. data'!Q21</f>
        <v>185210</v>
      </c>
      <c r="R23" s="12">
        <f>'orig. data'!U21</f>
        <v>8.303457E-09</v>
      </c>
      <c r="T23" s="12">
        <f>'orig. data'!AD21</f>
        <v>0.3211380312</v>
      </c>
    </row>
    <row r="24" spans="1:20" ht="12.75">
      <c r="A24" s="2" t="str">
        <f ca="1" t="shared" si="2"/>
        <v>St. Boniface (1,2)</v>
      </c>
      <c r="B24" t="s">
        <v>156</v>
      </c>
      <c r="C24">
        <f>'orig. data'!AH22</f>
        <v>1</v>
      </c>
      <c r="D24">
        <f>'orig. data'!AI22</f>
        <v>2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21">
        <f t="shared" si="3"/>
        <v>9.1051076625</v>
      </c>
      <c r="I24" s="3">
        <f>'orig. data'!D22</f>
        <v>5.6939468316</v>
      </c>
      <c r="J24" s="3">
        <f>'orig. data'!R22</f>
        <v>5.2999969077</v>
      </c>
      <c r="K24" s="21">
        <f t="shared" si="4"/>
        <v>8.3018223337</v>
      </c>
      <c r="L24" s="6">
        <f>'orig. data'!B22</f>
        <v>1308</v>
      </c>
      <c r="M24" s="6">
        <f>'orig. data'!C22</f>
        <v>230201</v>
      </c>
      <c r="N24" s="12">
        <f>'orig. data'!G22</f>
        <v>1.669992E-18</v>
      </c>
      <c r="P24" s="6">
        <f>'orig. data'!P22</f>
        <v>1307</v>
      </c>
      <c r="Q24" s="6">
        <f>'orig. data'!Q22</f>
        <v>244829</v>
      </c>
      <c r="R24" s="12">
        <f>'orig. data'!U22</f>
        <v>4.991039E-17</v>
      </c>
      <c r="T24" s="12">
        <f>'orig. data'!AD22</f>
        <v>0.2406918028</v>
      </c>
    </row>
    <row r="25" spans="1:20" ht="12.75">
      <c r="A25" s="2" t="str">
        <f ca="1" t="shared" si="2"/>
        <v>St. Vital (1,2)</v>
      </c>
      <c r="B25" t="s">
        <v>154</v>
      </c>
      <c r="C25">
        <f>'orig. data'!AH23</f>
        <v>1</v>
      </c>
      <c r="D25">
        <f>'orig. data'!AI23</f>
        <v>2</v>
      </c>
      <c r="E25">
        <f ca="1">IF(CELL("contents",F25)="s","s",IF(CELL("contents",G25)="s","s",IF(CELL("contents",'orig. data'!AJ23)="t","t","")))</f>
      </c>
      <c r="F25" t="str">
        <f>'orig. data'!AK23</f>
        <v> </v>
      </c>
      <c r="G25" t="str">
        <f>'orig. data'!AL23</f>
        <v> </v>
      </c>
      <c r="H25" s="21">
        <f t="shared" si="3"/>
        <v>9.1051076625</v>
      </c>
      <c r="I25" s="3">
        <f>'orig. data'!D23</f>
        <v>5.5581714908</v>
      </c>
      <c r="J25" s="3">
        <f>'orig. data'!R23</f>
        <v>5.3362439912</v>
      </c>
      <c r="K25" s="21">
        <f t="shared" si="4"/>
        <v>8.3018223337</v>
      </c>
      <c r="L25" s="6">
        <f>'orig. data'!B23</f>
        <v>1631</v>
      </c>
      <c r="M25" s="6">
        <f>'orig. data'!C23</f>
        <v>303112</v>
      </c>
      <c r="N25" s="12">
        <f>'orig. data'!G23</f>
        <v>2.156026E-21</v>
      </c>
      <c r="P25" s="6">
        <f>'orig. data'!P23</f>
        <v>1645</v>
      </c>
      <c r="Q25" s="6">
        <f>'orig. data'!Q23</f>
        <v>304652</v>
      </c>
      <c r="R25" s="12">
        <f>'orig. data'!U23</f>
        <v>1.822123E-17</v>
      </c>
      <c r="T25" s="12">
        <f>'orig. data'!AD23</f>
        <v>0.4856069832</v>
      </c>
    </row>
    <row r="26" spans="1:20" ht="12.75">
      <c r="A26" s="2" t="str">
        <f ca="1" t="shared" si="2"/>
        <v>Transcona (1,2)</v>
      </c>
      <c r="B26" t="s">
        <v>157</v>
      </c>
      <c r="C26">
        <f>'orig. data'!AH24</f>
        <v>1</v>
      </c>
      <c r="D26">
        <f>'orig. data'!AI24</f>
        <v>2</v>
      </c>
      <c r="E26">
        <f ca="1">IF(CELL("contents",F26)="s","s",IF(CELL("contents",G26)="s","s",IF(CELL("contents",'orig. data'!AJ24)="t","t","")))</f>
      </c>
      <c r="F26" t="str">
        <f>'orig. data'!AK24</f>
        <v> </v>
      </c>
      <c r="G26" t="str">
        <f>'orig. data'!AL24</f>
        <v> </v>
      </c>
      <c r="H26" s="21">
        <f t="shared" si="3"/>
        <v>9.1051076625</v>
      </c>
      <c r="I26" s="3">
        <f>'orig. data'!D24</f>
        <v>5.7753008331</v>
      </c>
      <c r="J26" s="3">
        <f>'orig. data'!R24</f>
        <v>4.9750613984</v>
      </c>
      <c r="K26" s="21">
        <f t="shared" si="4"/>
        <v>8.3018223337</v>
      </c>
      <c r="L26" s="6">
        <f>'orig. data'!B24</f>
        <v>846</v>
      </c>
      <c r="M26" s="6">
        <f>'orig. data'!C24</f>
        <v>167041</v>
      </c>
      <c r="N26" s="12">
        <f>'orig. data'!G24</f>
        <v>2.500573E-15</v>
      </c>
      <c r="P26" s="6">
        <f>'orig. data'!P24</f>
        <v>749</v>
      </c>
      <c r="Q26" s="6">
        <f>'orig. data'!Q24</f>
        <v>166095</v>
      </c>
      <c r="R26" s="12">
        <f>'orig. data'!U24</f>
        <v>3.322221E-18</v>
      </c>
      <c r="T26" s="12">
        <f>'orig. data'!AD24</f>
        <v>0.0310081473</v>
      </c>
    </row>
    <row r="27" spans="1:23" ht="12.75">
      <c r="A27" s="2" t="str">
        <f ca="1" t="shared" si="2"/>
        <v>River Heights (1,2)</v>
      </c>
      <c r="B27" t="s">
        <v>153</v>
      </c>
      <c r="C27">
        <f>'orig. data'!AH25</f>
        <v>1</v>
      </c>
      <c r="D27">
        <f>'orig. data'!AI25</f>
        <v>2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21">
        <f t="shared" si="3"/>
        <v>9.1051076625</v>
      </c>
      <c r="I27" s="3">
        <f>'orig. data'!D25</f>
        <v>6.5681097792</v>
      </c>
      <c r="J27" s="3">
        <f>'orig. data'!R25</f>
        <v>6.1329822978</v>
      </c>
      <c r="K27" s="21">
        <f t="shared" si="4"/>
        <v>8.3018223337</v>
      </c>
      <c r="L27" s="6">
        <f>'orig. data'!B25</f>
        <v>2139</v>
      </c>
      <c r="M27" s="6">
        <f>'orig. data'!C25</f>
        <v>283293</v>
      </c>
      <c r="N27" s="12">
        <f>'orig. data'!G25</f>
        <v>1.334677E-10</v>
      </c>
      <c r="P27" s="6">
        <f>'orig. data'!P25</f>
        <v>2032</v>
      </c>
      <c r="Q27" s="6">
        <f>'orig. data'!Q25</f>
        <v>280076</v>
      </c>
      <c r="R27" s="12">
        <f>'orig. data'!U25</f>
        <v>2.7641538E-09</v>
      </c>
      <c r="T27" s="12">
        <f>'orig. data'!AD25</f>
        <v>0.2250302169</v>
      </c>
      <c r="U27" s="1"/>
      <c r="V27" s="1"/>
      <c r="W27" s="1"/>
    </row>
    <row r="28" spans="1:23" ht="12.75">
      <c r="A28" s="2" t="str">
        <f ca="1" t="shared" si="2"/>
        <v>River East (1,2,t)</v>
      </c>
      <c r="B28" t="s">
        <v>155</v>
      </c>
      <c r="C28">
        <f>'orig. data'!AH26</f>
        <v>1</v>
      </c>
      <c r="D28">
        <f>'orig. data'!AI26</f>
        <v>2</v>
      </c>
      <c r="E28" t="str">
        <f ca="1">IF(CELL("contents",F28)="s","s",IF(CELL("contents",G28)="s","s",IF(CELL("contents",'orig. data'!AJ26)="t","t","")))</f>
        <v>t</v>
      </c>
      <c r="F28" t="str">
        <f>'orig. data'!AK26</f>
        <v> </v>
      </c>
      <c r="G28" t="str">
        <f>'orig. data'!AL26</f>
        <v> </v>
      </c>
      <c r="H28" s="21">
        <f t="shared" si="3"/>
        <v>9.1051076625</v>
      </c>
      <c r="I28" s="3">
        <f>'orig. data'!D26</f>
        <v>6.8275881235</v>
      </c>
      <c r="J28" s="3">
        <f>'orig. data'!R26</f>
        <v>5.70713659</v>
      </c>
      <c r="K28" s="21">
        <f t="shared" si="4"/>
        <v>8.3018223337</v>
      </c>
      <c r="L28" s="6">
        <f>'orig. data'!B26</f>
        <v>3121</v>
      </c>
      <c r="M28" s="6">
        <f>'orig. data'!C26</f>
        <v>456325</v>
      </c>
      <c r="N28" s="12">
        <f>'orig. data'!G26</f>
        <v>4.0632506E-09</v>
      </c>
      <c r="P28" s="6">
        <f>'orig. data'!P26</f>
        <v>2783</v>
      </c>
      <c r="Q28" s="6">
        <f>'orig. data'!Q26</f>
        <v>467781</v>
      </c>
      <c r="R28" s="12">
        <f>'orig. data'!U26</f>
        <v>2.977826E-14</v>
      </c>
      <c r="T28" s="12">
        <f>'orig. data'!AD26</f>
        <v>0.0007705358</v>
      </c>
      <c r="U28" s="1"/>
      <c r="V28" s="1"/>
      <c r="W28" s="1"/>
    </row>
    <row r="29" spans="1:23" ht="12.75">
      <c r="A29" s="2" t="str">
        <f ca="1" t="shared" si="2"/>
        <v>Seven Oaks (1,2)</v>
      </c>
      <c r="B29" t="s">
        <v>158</v>
      </c>
      <c r="C29">
        <f>'orig. data'!AH27</f>
        <v>1</v>
      </c>
      <c r="D29">
        <f>'orig. data'!AI27</f>
        <v>2</v>
      </c>
      <c r="E29">
        <f ca="1">IF(CELL("contents",F29)="s","s",IF(CELL("contents",G29)="s","s",IF(CELL("contents",'orig. data'!AJ27)="t","t","")))</f>
      </c>
      <c r="F29" t="str">
        <f>'orig. data'!AK27</f>
        <v> </v>
      </c>
      <c r="G29" t="str">
        <f>'orig. data'!AL27</f>
        <v> </v>
      </c>
      <c r="H29" s="21">
        <f t="shared" si="3"/>
        <v>9.1051076625</v>
      </c>
      <c r="I29" s="3">
        <f>'orig. data'!D27</f>
        <v>5.343721408</v>
      </c>
      <c r="J29" s="3">
        <f>'orig. data'!R27</f>
        <v>5.3653912737</v>
      </c>
      <c r="K29" s="21">
        <f t="shared" si="4"/>
        <v>8.3018223337</v>
      </c>
      <c r="L29" s="6">
        <f>'orig. data'!B27</f>
        <v>1546</v>
      </c>
      <c r="M29" s="6">
        <f>'orig. data'!C27</f>
        <v>286066</v>
      </c>
      <c r="N29" s="12">
        <f>'orig. data'!G27</f>
        <v>2.112679E-24</v>
      </c>
      <c r="P29" s="6">
        <f>'orig. data'!P27</f>
        <v>1644</v>
      </c>
      <c r="Q29" s="6">
        <f>'orig. data'!Q27</f>
        <v>292854</v>
      </c>
      <c r="R29" s="12">
        <f>'orig. data'!U27</f>
        <v>4.056822E-17</v>
      </c>
      <c r="T29" s="12">
        <f>'orig. data'!AD27</f>
        <v>0.9449862563</v>
      </c>
      <c r="U29" s="1"/>
      <c r="V29" s="1"/>
      <c r="W29" s="1"/>
    </row>
    <row r="30" spans="1:23" ht="12.75">
      <c r="A30" s="2" t="str">
        <f ca="1" t="shared" si="2"/>
        <v>St. James - Assiniboia (1,2)</v>
      </c>
      <c r="B30" t="s">
        <v>159</v>
      </c>
      <c r="C30">
        <f>'orig. data'!AH28</f>
        <v>1</v>
      </c>
      <c r="D30">
        <f>'orig. data'!AI28</f>
        <v>2</v>
      </c>
      <c r="E30">
        <f ca="1">IF(CELL("contents",F30)="s","s",IF(CELL("contents",G30)="s","s",IF(CELL("contents",'orig. data'!AJ28)="t","t","")))</f>
      </c>
      <c r="F30" t="str">
        <f>'orig. data'!AK28</f>
        <v> </v>
      </c>
      <c r="G30" t="str">
        <f>'orig. data'!AL28</f>
        <v> </v>
      </c>
      <c r="H30" s="21">
        <f t="shared" si="3"/>
        <v>9.1051076625</v>
      </c>
      <c r="I30" s="3">
        <f>'orig. data'!D28</f>
        <v>6.5503956552</v>
      </c>
      <c r="J30" s="3">
        <f>'orig. data'!R28</f>
        <v>6.1437214666</v>
      </c>
      <c r="K30" s="21">
        <f t="shared" si="4"/>
        <v>8.3018223337</v>
      </c>
      <c r="L30" s="6">
        <f>'orig. data'!B28</f>
        <v>2181</v>
      </c>
      <c r="M30" s="6">
        <f>'orig. data'!C28</f>
        <v>300412</v>
      </c>
      <c r="N30" s="12">
        <f>'orig. data'!G28</f>
        <v>6.591559E-11</v>
      </c>
      <c r="O30" s="9"/>
      <c r="P30" s="6">
        <f>'orig. data'!P28</f>
        <v>2062</v>
      </c>
      <c r="Q30" s="6">
        <f>'orig. data'!Q28</f>
        <v>295188</v>
      </c>
      <c r="R30" s="12">
        <f>'orig. data'!U28</f>
        <v>3.0706263E-09</v>
      </c>
      <c r="T30" s="12">
        <f>'orig. data'!AD28</f>
        <v>0.2523169047</v>
      </c>
      <c r="U30" s="1"/>
      <c r="V30" s="1"/>
      <c r="W30" s="1"/>
    </row>
    <row r="31" spans="1:23" ht="12.75">
      <c r="A31" s="2" t="str">
        <f ca="1" t="shared" si="2"/>
        <v>Inkster (1,2)</v>
      </c>
      <c r="B31" t="s">
        <v>160</v>
      </c>
      <c r="C31">
        <f>'orig. data'!AH29</f>
        <v>1</v>
      </c>
      <c r="D31">
        <f>'orig. data'!AI29</f>
        <v>2</v>
      </c>
      <c r="E31">
        <f ca="1">IF(CELL("contents",F31)="s","s",IF(CELL("contents",G31)="s","s",IF(CELL("contents",'orig. data'!AJ29)="t","t","")))</f>
      </c>
      <c r="F31" t="str">
        <f>'orig. data'!AK29</f>
        <v> </v>
      </c>
      <c r="G31" t="str">
        <f>'orig. data'!AL29</f>
        <v> </v>
      </c>
      <c r="H31" s="21">
        <f t="shared" si="3"/>
        <v>9.1051076625</v>
      </c>
      <c r="I31" s="3">
        <f>'orig. data'!D29</f>
        <v>6.484217467</v>
      </c>
      <c r="J31" s="3">
        <f>'orig. data'!R29</f>
        <v>5.7895857207</v>
      </c>
      <c r="K31" s="21">
        <f t="shared" si="4"/>
        <v>8.3018223337</v>
      </c>
      <c r="L31" s="6">
        <f>'orig. data'!B29</f>
        <v>892</v>
      </c>
      <c r="M31" s="6">
        <f>'orig. data'!C29</f>
        <v>156271</v>
      </c>
      <c r="N31" s="12">
        <f>'orig. data'!G29</f>
        <v>2.6329267E-09</v>
      </c>
      <c r="O31" s="9"/>
      <c r="P31" s="6">
        <f>'orig. data'!P29</f>
        <v>820</v>
      </c>
      <c r="Q31" s="6">
        <f>'orig. data'!Q29</f>
        <v>156912</v>
      </c>
      <c r="R31" s="12">
        <f>'orig. data'!U29</f>
        <v>3.775238E-10</v>
      </c>
      <c r="T31" s="12">
        <f>'orig. data'!AD29</f>
        <v>0.0937251935</v>
      </c>
      <c r="U31" s="1"/>
      <c r="V31" s="1"/>
      <c r="W31" s="1"/>
    </row>
    <row r="32" spans="1:23" ht="12.75">
      <c r="A32" s="2" t="str">
        <f ca="1" t="shared" si="2"/>
        <v>Downtown (1,2)</v>
      </c>
      <c r="B32" t="s">
        <v>161</v>
      </c>
      <c r="C32">
        <f>'orig. data'!AH30</f>
        <v>1</v>
      </c>
      <c r="D32">
        <f>'orig. data'!AI30</f>
        <v>2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21">
        <f t="shared" si="3"/>
        <v>9.1051076625</v>
      </c>
      <c r="I32" s="3">
        <f>'orig. data'!D30</f>
        <v>11.096684151</v>
      </c>
      <c r="J32" s="3">
        <f>'orig. data'!R30</f>
        <v>10.279299846</v>
      </c>
      <c r="K32" s="21">
        <f t="shared" si="4"/>
        <v>8.3018223337</v>
      </c>
      <c r="L32" s="6">
        <f>'orig. data'!B30</f>
        <v>3965</v>
      </c>
      <c r="M32" s="6">
        <f>'orig. data'!C30</f>
        <v>357494</v>
      </c>
      <c r="N32" s="12">
        <f>'orig. data'!G30</f>
        <v>3.7403E-05</v>
      </c>
      <c r="O32" s="9"/>
      <c r="P32" s="6">
        <f>'orig. data'!P30</f>
        <v>3752</v>
      </c>
      <c r="Q32" s="6">
        <f>'orig. data'!Q30</f>
        <v>363636</v>
      </c>
      <c r="R32" s="12">
        <f>'orig. data'!U30</f>
        <v>8.6025419E-06</v>
      </c>
      <c r="T32" s="12">
        <f>'orig. data'!AD30</f>
        <v>0.1348559873</v>
      </c>
      <c r="U32" s="1"/>
      <c r="V32" s="1"/>
      <c r="W32" s="1"/>
    </row>
    <row r="33" spans="1:23" ht="12.75">
      <c r="A33" s="2" t="str">
        <f ca="1" t="shared" si="2"/>
        <v>Point Douglas (1,2)</v>
      </c>
      <c r="B33" t="s">
        <v>162</v>
      </c>
      <c r="C33">
        <f>'orig. data'!AH31</f>
        <v>1</v>
      </c>
      <c r="D33">
        <f>'orig. data'!AI31</f>
        <v>2</v>
      </c>
      <c r="E33">
        <f ca="1">IF(CELL("contents",F33)="s","s",IF(CELL("contents",G33)="s","s",IF(CELL("contents",'orig. data'!AJ31)="t","t","")))</f>
      </c>
      <c r="F33" t="str">
        <f>'orig. data'!AK31</f>
        <v> </v>
      </c>
      <c r="G33" t="str">
        <f>'orig. data'!AL31</f>
        <v> </v>
      </c>
      <c r="H33" s="21">
        <f t="shared" si="3"/>
        <v>9.1051076625</v>
      </c>
      <c r="I33" s="3">
        <f>'orig. data'!D31</f>
        <v>11.153261942</v>
      </c>
      <c r="J33" s="3">
        <f>'orig. data'!R31</f>
        <v>10.804082132</v>
      </c>
      <c r="K33" s="21">
        <f t="shared" si="4"/>
        <v>8.3018223337</v>
      </c>
      <c r="L33" s="6">
        <f>'orig. data'!B31</f>
        <v>2292</v>
      </c>
      <c r="M33" s="6">
        <f>'orig. data'!C31</f>
        <v>203292</v>
      </c>
      <c r="N33" s="12">
        <f>'orig. data'!G31</f>
        <v>4.814E-05</v>
      </c>
      <c r="O33" s="9"/>
      <c r="P33" s="6">
        <f>'orig. data'!P31</f>
        <v>2228</v>
      </c>
      <c r="Q33" s="6">
        <f>'orig. data'!Q31</f>
        <v>207178</v>
      </c>
      <c r="R33" s="12">
        <f>'orig. data'!U31</f>
        <v>1.3240729E-07</v>
      </c>
      <c r="T33" s="12">
        <f>'orig. data'!AD31</f>
        <v>0.5611265241</v>
      </c>
      <c r="U33" s="1"/>
      <c r="V33" s="1"/>
      <c r="W33" s="1"/>
    </row>
    <row r="34" spans="1:23" ht="12.75">
      <c r="B34"/>
      <c r="C34"/>
      <c r="D34"/>
      <c r="E34"/>
      <c r="F34"/>
      <c r="G34"/>
      <c r="H34" s="21"/>
      <c r="I34" s="3"/>
      <c r="J34" s="3"/>
      <c r="K34" s="21"/>
      <c r="L34" s="6"/>
      <c r="M34" s="6"/>
      <c r="N34" s="12"/>
      <c r="O34" s="9"/>
      <c r="P34" s="6"/>
      <c r="Q34" s="6"/>
      <c r="R34" s="12"/>
      <c r="T34" s="12"/>
      <c r="U34" s="1"/>
      <c r="V34" s="1"/>
      <c r="W34" s="1"/>
    </row>
    <row r="35" spans="2:8" ht="12.75">
      <c r="B35"/>
      <c r="C35"/>
      <c r="D35"/>
      <c r="E35"/>
      <c r="F35"/>
      <c r="G35"/>
      <c r="H35" s="22"/>
    </row>
    <row r="36" spans="2:8" ht="12.75">
      <c r="B36"/>
      <c r="C36"/>
      <c r="D36"/>
      <c r="E36"/>
      <c r="F36"/>
      <c r="G36"/>
      <c r="H36" s="22"/>
    </row>
    <row r="37" spans="2:8" ht="12.75">
      <c r="B37"/>
      <c r="C37"/>
      <c r="D37"/>
      <c r="E37"/>
      <c r="F37"/>
      <c r="G37"/>
      <c r="H37" s="22"/>
    </row>
    <row r="38" spans="2:8" ht="12.75">
      <c r="B38"/>
      <c r="C38"/>
      <c r="D38"/>
      <c r="E38"/>
      <c r="F38"/>
      <c r="G38"/>
      <c r="H38" s="22"/>
    </row>
    <row r="39" spans="2:8" ht="12.75">
      <c r="B39"/>
      <c r="C39"/>
      <c r="D39"/>
      <c r="E39"/>
      <c r="F39"/>
      <c r="G39"/>
      <c r="H39" s="22"/>
    </row>
    <row r="40" spans="2:8" ht="12.75">
      <c r="B40"/>
      <c r="C40"/>
      <c r="D40"/>
      <c r="E40"/>
      <c r="F40"/>
      <c r="G40"/>
      <c r="H40" s="22"/>
    </row>
    <row r="41" spans="2:8" ht="12.75">
      <c r="B41"/>
      <c r="C41"/>
      <c r="D41"/>
      <c r="E41"/>
      <c r="F41"/>
      <c r="G41"/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" sqref="H2:M3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4" t="s">
        <v>274</v>
      </c>
      <c r="B1" s="5" t="s">
        <v>220</v>
      </c>
      <c r="C1" s="123" t="s">
        <v>129</v>
      </c>
      <c r="D1" s="123"/>
      <c r="E1" s="123"/>
      <c r="F1" s="123" t="s">
        <v>132</v>
      </c>
      <c r="G1" s="123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1:20" ht="12.75">
      <c r="A2" s="38"/>
      <c r="B2" s="2"/>
      <c r="C2" s="13"/>
      <c r="D2" s="13"/>
      <c r="E2" s="13"/>
      <c r="F2" s="14"/>
      <c r="G2" s="14"/>
      <c r="H2" s="6"/>
      <c r="I2" s="124" t="s">
        <v>281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0" ht="12.75">
      <c r="A3" s="36" t="s">
        <v>0</v>
      </c>
      <c r="B3" s="5"/>
      <c r="C3" s="13">
        <v>1</v>
      </c>
      <c r="D3" s="13">
        <v>2</v>
      </c>
      <c r="E3" s="13" t="s">
        <v>131</v>
      </c>
      <c r="F3" s="13" t="s">
        <v>250</v>
      </c>
      <c r="G3" s="13" t="s">
        <v>251</v>
      </c>
      <c r="H3" s="2" t="s">
        <v>279</v>
      </c>
      <c r="I3" s="5" t="s">
        <v>276</v>
      </c>
      <c r="J3" s="5" t="s">
        <v>277</v>
      </c>
      <c r="K3" s="2" t="s">
        <v>280</v>
      </c>
      <c r="L3" s="2"/>
      <c r="M3" s="2"/>
      <c r="N3" s="2"/>
      <c r="O3" s="10"/>
      <c r="P3" s="2"/>
      <c r="Q3" s="2"/>
      <c r="R3" s="2"/>
      <c r="S3" s="10"/>
      <c r="T3" s="2"/>
    </row>
    <row r="4" spans="1:20" ht="12.75">
      <c r="A4" s="35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 (2,t)</v>
      </c>
      <c r="B4" s="2" t="s">
        <v>228</v>
      </c>
      <c r="C4" t="str">
        <f>'orig. data'!AH32</f>
        <v> </v>
      </c>
      <c r="D4">
        <f>'orig. data'!AI32</f>
        <v>2</v>
      </c>
      <c r="E4" t="str">
        <f ca="1">IF(CELL("contents",F4)="s","s",IF(CELL("contents",G4)="s","s",IF(CELL("contents",'orig. data'!AJ32)="t","t","")))</f>
        <v>t</v>
      </c>
      <c r="F4" t="str">
        <f>'orig. data'!AK32</f>
        <v> </v>
      </c>
      <c r="G4" t="str">
        <f>'orig. data'!AL32</f>
        <v> </v>
      </c>
      <c r="H4" s="21">
        <f>'orig. data'!D$18</f>
        <v>9.1051076625</v>
      </c>
      <c r="I4" s="3">
        <f>'orig. data'!D32</f>
        <v>8.4609759083</v>
      </c>
      <c r="J4" s="3">
        <f>'orig. data'!R32</f>
        <v>6.2800684597</v>
      </c>
      <c r="K4" s="21">
        <f>'orig. data'!R$18</f>
        <v>8.3018223337</v>
      </c>
      <c r="L4" s="6">
        <f>'orig. data'!B32</f>
        <v>573</v>
      </c>
      <c r="M4" s="6">
        <f>'orig. data'!C32</f>
        <v>78156</v>
      </c>
      <c r="N4" s="12">
        <f>'orig. data'!G32</f>
        <v>0.2642619169</v>
      </c>
      <c r="O4" s="9"/>
      <c r="P4" s="6">
        <f>'orig. data'!P32</f>
        <v>443</v>
      </c>
      <c r="Q4" s="6">
        <f>'orig. data'!Q32</f>
        <v>81084</v>
      </c>
      <c r="R4" s="12">
        <f>'orig. data'!U32</f>
        <v>6.36747E-05</v>
      </c>
      <c r="S4" s="10"/>
      <c r="T4" s="12">
        <f>'orig. data'!AD32</f>
        <v>0.0002950255</v>
      </c>
    </row>
    <row r="5" spans="1:20" ht="12.75">
      <c r="A5" s="35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(t)</v>
      </c>
      <c r="B5" s="2" t="s">
        <v>223</v>
      </c>
      <c r="C5" t="str">
        <f>'orig. data'!AH33</f>
        <v> </v>
      </c>
      <c r="D5" t="str">
        <f>'orig. data'!AI33</f>
        <v> </v>
      </c>
      <c r="E5" t="str">
        <f ca="1">IF(CELL("contents",F5)="s","s",IF(CELL("contents",G5)="s","s",IF(CELL("contents",'orig. data'!AJ33)="t","t","")))</f>
        <v>t</v>
      </c>
      <c r="F5" t="str">
        <f>'orig. data'!AK33</f>
        <v> </v>
      </c>
      <c r="G5" t="str">
        <f>'orig. data'!AL33</f>
        <v> </v>
      </c>
      <c r="H5" s="21">
        <f>'orig. data'!D$18</f>
        <v>9.1051076625</v>
      </c>
      <c r="I5" s="3">
        <f>'orig. data'!D33</f>
        <v>9.2116724961</v>
      </c>
      <c r="J5" s="3">
        <f>'orig. data'!R33</f>
        <v>7.4413418839</v>
      </c>
      <c r="K5" s="21">
        <f>'orig. data'!R$18</f>
        <v>8.3018223337</v>
      </c>
      <c r="L5" s="6">
        <f>'orig. data'!B33</f>
        <v>916</v>
      </c>
      <c r="M5" s="6">
        <f>'orig. data'!C33</f>
        <v>105290</v>
      </c>
      <c r="N5" s="12">
        <f>'orig. data'!G33</f>
        <v>0.8461651607</v>
      </c>
      <c r="O5" s="9"/>
      <c r="P5" s="6">
        <f>'orig. data'!P33</f>
        <v>845</v>
      </c>
      <c r="Q5" s="6">
        <f>'orig. data'!Q33</f>
        <v>121055</v>
      </c>
      <c r="R5" s="12">
        <f>'orig. data'!U33</f>
        <v>0.0731536428</v>
      </c>
      <c r="S5" s="10"/>
      <c r="T5" s="12">
        <f>'orig. data'!AD33</f>
        <v>0.0022811913</v>
      </c>
    </row>
    <row r="6" spans="1:20" ht="12.75">
      <c r="A6" s="35" t="str">
        <f ca="1" t="shared" si="0"/>
        <v>SE Western (1,2)</v>
      </c>
      <c r="B6" s="2" t="s">
        <v>224</v>
      </c>
      <c r="C6">
        <f>'orig. data'!AH34</f>
        <v>1</v>
      </c>
      <c r="D6">
        <f>'orig. data'!AI34</f>
        <v>2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21">
        <f>'orig. data'!D$18</f>
        <v>9.1051076625</v>
      </c>
      <c r="I6" s="3">
        <f>'orig. data'!D34</f>
        <v>6.6000299766</v>
      </c>
      <c r="J6" s="3">
        <f>'orig. data'!R34</f>
        <v>6.5379888316</v>
      </c>
      <c r="K6" s="21">
        <f>'orig. data'!R$18</f>
        <v>8.3018223337</v>
      </c>
      <c r="L6" s="6">
        <f>'orig. data'!B34</f>
        <v>315</v>
      </c>
      <c r="M6" s="6">
        <f>'orig. data'!C34</f>
        <v>53263</v>
      </c>
      <c r="N6" s="12">
        <f>'orig. data'!G34</f>
        <v>2.10634E-05</v>
      </c>
      <c r="O6" s="9"/>
      <c r="P6" s="6">
        <f>'orig. data'!P34</f>
        <v>331</v>
      </c>
      <c r="Q6" s="6">
        <f>'orig. data'!Q34</f>
        <v>55854</v>
      </c>
      <c r="R6" s="12">
        <f>'orig. data'!U34</f>
        <v>0.001430743</v>
      </c>
      <c r="S6" s="10"/>
      <c r="T6" s="12">
        <f>'orig. data'!AD34</f>
        <v>0.9203286851</v>
      </c>
    </row>
    <row r="7" spans="1:20" ht="12.75">
      <c r="A7" s="35" t="str">
        <f ca="1" t="shared" si="0"/>
        <v>SE Southern</v>
      </c>
      <c r="B7" s="2" t="s">
        <v>193</v>
      </c>
      <c r="C7" t="str">
        <f>'orig. data'!AH35</f>
        <v> </v>
      </c>
      <c r="D7" t="str">
        <f>'orig. data'!AI35</f>
        <v> 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21">
        <f>'orig. data'!D$18</f>
        <v>9.1051076625</v>
      </c>
      <c r="I7" s="3">
        <f>'orig. data'!D35</f>
        <v>9.2512717099</v>
      </c>
      <c r="J7" s="3">
        <f>'orig. data'!R35</f>
        <v>8.049570703</v>
      </c>
      <c r="K7" s="21">
        <f>'orig. data'!R$18</f>
        <v>8.3018223337</v>
      </c>
      <c r="L7" s="6">
        <f>'orig. data'!B35</f>
        <v>293</v>
      </c>
      <c r="M7" s="6">
        <f>'orig. data'!C35</f>
        <v>28239</v>
      </c>
      <c r="N7" s="12">
        <f>'orig. data'!G35</f>
        <v>0.8379535479</v>
      </c>
      <c r="O7" s="9"/>
      <c r="P7" s="6">
        <f>'orig. data'!P35</f>
        <v>261</v>
      </c>
      <c r="Q7" s="6">
        <f>'orig. data'!Q35</f>
        <v>29567</v>
      </c>
      <c r="R7" s="12">
        <f>'orig. data'!U35</f>
        <v>0.70859502</v>
      </c>
      <c r="S7" s="10"/>
      <c r="T7" s="12">
        <f>'orig. data'!AD35</f>
        <v>0.1669213603</v>
      </c>
    </row>
    <row r="8" spans="1:20" ht="12.75">
      <c r="A8" s="35"/>
      <c r="B8" s="2"/>
      <c r="H8" s="21"/>
      <c r="I8" s="3"/>
      <c r="J8" s="3"/>
      <c r="K8" s="21"/>
      <c r="L8" s="6"/>
      <c r="M8" s="6"/>
      <c r="N8" s="12"/>
      <c r="O8" s="9"/>
      <c r="P8" s="6"/>
      <c r="Q8" s="6"/>
      <c r="R8" s="12"/>
      <c r="S8" s="10"/>
      <c r="T8" s="12"/>
    </row>
    <row r="9" spans="1:20" ht="12.75">
      <c r="A9" s="35" t="str">
        <f ca="1" t="shared" si="0"/>
        <v>CE Altona (2)</v>
      </c>
      <c r="B9" s="2" t="s">
        <v>225</v>
      </c>
      <c r="C9" t="str">
        <f>'orig. data'!AH36</f>
        <v> </v>
      </c>
      <c r="D9">
        <f>'orig. data'!AI36</f>
        <v>2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1">
        <f>'orig. data'!D$18</f>
        <v>9.1051076625</v>
      </c>
      <c r="I9" s="3">
        <f>'orig. data'!D36</f>
        <v>8.3055585665</v>
      </c>
      <c r="J9" s="3">
        <f>'orig. data'!R36</f>
        <v>6.5092892323</v>
      </c>
      <c r="K9" s="21">
        <f>'orig. data'!R$18</f>
        <v>8.3018223337</v>
      </c>
      <c r="L9" s="6">
        <f>'orig. data'!B36</f>
        <v>348</v>
      </c>
      <c r="M9" s="6">
        <f>'orig. data'!C36</f>
        <v>42579</v>
      </c>
      <c r="N9" s="12">
        <f>'orig. data'!G36</f>
        <v>0.2110988442</v>
      </c>
      <c r="O9" s="9"/>
      <c r="P9" s="6">
        <f>'orig. data'!P36</f>
        <v>284</v>
      </c>
      <c r="Q9" s="6">
        <f>'orig. data'!Q36</f>
        <v>43628</v>
      </c>
      <c r="R9" s="12">
        <f>'orig. data'!U36</f>
        <v>0.0018384129</v>
      </c>
      <c r="S9" s="10"/>
      <c r="T9" s="12">
        <f>'orig. data'!AD36</f>
        <v>0.0105553096</v>
      </c>
    </row>
    <row r="10" spans="1:20" ht="12.75">
      <c r="A10" s="35" t="str">
        <f ca="1" t="shared" si="0"/>
        <v>CE Cartier/SFX (1)</v>
      </c>
      <c r="B10" s="2" t="s">
        <v>252</v>
      </c>
      <c r="C10">
        <f>'orig. data'!AH37</f>
        <v>1</v>
      </c>
      <c r="D10" t="str">
        <f>'orig. data'!AI37</f>
        <v> 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21">
        <f>'orig. data'!D$18</f>
        <v>9.1051076625</v>
      </c>
      <c r="I10" s="3">
        <f>'orig. data'!D37</f>
        <v>5.2179133294</v>
      </c>
      <c r="J10" s="3">
        <f>'orig. data'!R37</f>
        <v>6.8807729479</v>
      </c>
      <c r="K10" s="21">
        <f>'orig. data'!R$18</f>
        <v>8.3018223337</v>
      </c>
      <c r="L10" s="6">
        <f>'orig. data'!B37</f>
        <v>138</v>
      </c>
      <c r="M10" s="6">
        <f>'orig. data'!C37</f>
        <v>30235</v>
      </c>
      <c r="N10" s="12">
        <f>'orig. data'!G37</f>
        <v>2.2804477E-08</v>
      </c>
      <c r="O10" s="9"/>
      <c r="P10" s="6">
        <f>'orig. data'!P37</f>
        <v>196</v>
      </c>
      <c r="Q10" s="6">
        <f>'orig. data'!Q37</f>
        <v>31857</v>
      </c>
      <c r="R10" s="12">
        <f>'orig. data'!U37</f>
        <v>0.0340006642</v>
      </c>
      <c r="S10" s="10"/>
      <c r="T10" s="12">
        <f>'orig. data'!AD37</f>
        <v>0.0253677296</v>
      </c>
    </row>
    <row r="11" spans="1:20" ht="12.75">
      <c r="A11" s="35" t="str">
        <f ca="1" t="shared" si="0"/>
        <v>CE Louise/Pembina (1,2)</v>
      </c>
      <c r="B11" s="2" t="s">
        <v>226</v>
      </c>
      <c r="C11">
        <f>'orig. data'!AH38</f>
        <v>1</v>
      </c>
      <c r="D11">
        <f>'orig. data'!AI38</f>
        <v>2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21">
        <f>'orig. data'!D$18</f>
        <v>9.1051076625</v>
      </c>
      <c r="I11" s="3">
        <f>'orig. data'!D38</f>
        <v>12.583496879</v>
      </c>
      <c r="J11" s="3">
        <f>'orig. data'!R38</f>
        <v>10.972365039</v>
      </c>
      <c r="K11" s="21">
        <f>'orig. data'!R$18</f>
        <v>8.3018223337</v>
      </c>
      <c r="L11" s="6">
        <f>'orig. data'!B38</f>
        <v>365</v>
      </c>
      <c r="M11" s="6">
        <f>'orig. data'!C38</f>
        <v>24297</v>
      </c>
      <c r="N11" s="12">
        <f>'orig. data'!G38</f>
        <v>1.03822E-05</v>
      </c>
      <c r="O11" s="10"/>
      <c r="P11" s="6">
        <f>'orig. data'!P38</f>
        <v>312</v>
      </c>
      <c r="Q11" s="6">
        <f>'orig. data'!Q38</f>
        <v>22938</v>
      </c>
      <c r="R11" s="12">
        <f>'orig. data'!U38</f>
        <v>0.0002550001</v>
      </c>
      <c r="S11" s="10"/>
      <c r="T11" s="12">
        <f>'orig. data'!AD38</f>
        <v>0.1455673308</v>
      </c>
    </row>
    <row r="12" spans="1:20" ht="12.75">
      <c r="A12" s="35" t="str">
        <f ca="1" t="shared" si="0"/>
        <v>CE Morden/Winkler </v>
      </c>
      <c r="B12" s="2" t="s">
        <v>227</v>
      </c>
      <c r="C12" t="str">
        <f>'orig. data'!AH39</f>
        <v> </v>
      </c>
      <c r="D12" t="str">
        <f>'orig. data'!AI39</f>
        <v> </v>
      </c>
      <c r="E12">
        <f ca="1">IF(CELL("contents",F12)="s","s",IF(CELL("contents",G12)="s","s",IF(CELL("contents",'orig. data'!AJ39)="t","t","")))</f>
      </c>
      <c r="F12" t="str">
        <f>'orig. data'!AK39</f>
        <v> </v>
      </c>
      <c r="G12" t="str">
        <f>'orig. data'!AL39</f>
        <v> </v>
      </c>
      <c r="H12" s="21">
        <f>'orig. data'!D$18</f>
        <v>9.1051076625</v>
      </c>
      <c r="I12" s="3">
        <f>'orig. data'!D39</f>
        <v>7.9985156197</v>
      </c>
      <c r="J12" s="3">
        <f>'orig. data'!R39</f>
        <v>7.2227065206</v>
      </c>
      <c r="K12" s="21">
        <f>'orig. data'!R$18</f>
        <v>8.3018223337</v>
      </c>
      <c r="L12" s="6">
        <f>'orig. data'!B39</f>
        <v>805</v>
      </c>
      <c r="M12" s="6">
        <f>'orig. data'!C39</f>
        <v>96235</v>
      </c>
      <c r="N12" s="12">
        <f>'orig. data'!G39</f>
        <v>0.0337888092</v>
      </c>
      <c r="O12" s="10"/>
      <c r="P12" s="6">
        <f>'orig. data'!P39</f>
        <v>813</v>
      </c>
      <c r="Q12" s="6">
        <f>'orig. data'!Q39</f>
        <v>110081</v>
      </c>
      <c r="R12" s="12">
        <f>'orig. data'!U39</f>
        <v>0.0229799302</v>
      </c>
      <c r="S12" s="10"/>
      <c r="T12" s="12">
        <f>'orig. data'!AD39</f>
        <v>0.151411323</v>
      </c>
    </row>
    <row r="13" spans="1:20" ht="12.75">
      <c r="A13" s="35" t="str">
        <f ca="1" t="shared" si="0"/>
        <v>CE Carman</v>
      </c>
      <c r="B13" s="2" t="s">
        <v>253</v>
      </c>
      <c r="C13" t="str">
        <f>'orig. data'!AH40</f>
        <v> </v>
      </c>
      <c r="D13" t="str">
        <f>'orig. data'!AI40</f>
        <v> 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1">
        <f>'orig. data'!D$18</f>
        <v>9.1051076625</v>
      </c>
      <c r="I13" s="3">
        <f>'orig. data'!D40</f>
        <v>9.7783437134</v>
      </c>
      <c r="J13" s="3">
        <f>'orig. data'!R40</f>
        <v>9.9624487309</v>
      </c>
      <c r="K13" s="21">
        <f>'orig. data'!R$18</f>
        <v>8.3018223337</v>
      </c>
      <c r="L13" s="6">
        <f>'orig. data'!B40</f>
        <v>555</v>
      </c>
      <c r="M13" s="6">
        <f>'orig. data'!C40</f>
        <v>51570</v>
      </c>
      <c r="N13" s="12">
        <f>'orig. data'!G40</f>
        <v>0.2780946611</v>
      </c>
      <c r="O13" s="10"/>
      <c r="P13" s="6">
        <f>'orig. data'!P40</f>
        <v>563</v>
      </c>
      <c r="Q13" s="6">
        <f>'orig. data'!Q40</f>
        <v>50662</v>
      </c>
      <c r="R13" s="12">
        <f>'orig. data'!U40</f>
        <v>0.0053207412</v>
      </c>
      <c r="S13" s="10"/>
      <c r="T13" s="12">
        <f>'orig. data'!AD40</f>
        <v>0.8138102201</v>
      </c>
    </row>
    <row r="14" spans="1:20" ht="12.75">
      <c r="A14" s="35" t="str">
        <f ca="1" t="shared" si="0"/>
        <v>CE Red River</v>
      </c>
      <c r="B14" s="2" t="s">
        <v>194</v>
      </c>
      <c r="C14" t="str">
        <f>'orig. data'!AH41</f>
        <v> </v>
      </c>
      <c r="D14" t="str">
        <f>'orig. data'!AI41</f>
        <v> 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1">
        <f>'orig. data'!D$18</f>
        <v>9.1051076625</v>
      </c>
      <c r="I14" s="3">
        <f>'orig. data'!D41</f>
        <v>9.2017661464</v>
      </c>
      <c r="J14" s="3">
        <f>'orig. data'!R41</f>
        <v>7.756916131</v>
      </c>
      <c r="K14" s="21">
        <f>'orig. data'!R$18</f>
        <v>8.3018223337</v>
      </c>
      <c r="L14" s="6">
        <f>'orig. data'!B41</f>
        <v>540</v>
      </c>
      <c r="M14" s="6">
        <f>'orig. data'!C41</f>
        <v>62150</v>
      </c>
      <c r="N14" s="12">
        <f>'orig. data'!G41</f>
        <v>0.8730627162</v>
      </c>
      <c r="O14" s="10"/>
      <c r="P14" s="6">
        <f>'orig. data'!P41</f>
        <v>473</v>
      </c>
      <c r="Q14" s="6">
        <f>'orig. data'!Q41</f>
        <v>64022</v>
      </c>
      <c r="R14" s="12">
        <f>'orig. data'!U41</f>
        <v>0.3246464192</v>
      </c>
      <c r="S14" s="10"/>
      <c r="T14" s="12">
        <f>'orig. data'!AD41</f>
        <v>0.0358570118</v>
      </c>
    </row>
    <row r="15" spans="1:20" ht="12.75">
      <c r="A15" s="35" t="str">
        <f ca="1" t="shared" si="0"/>
        <v>CE Swan Lake (1,2)</v>
      </c>
      <c r="B15" s="2" t="s">
        <v>195</v>
      </c>
      <c r="C15">
        <f>'orig. data'!AH42</f>
        <v>1</v>
      </c>
      <c r="D15">
        <f>'orig. data'!AI42</f>
        <v>2</v>
      </c>
      <c r="E15">
        <f ca="1">IF(CELL("contents",F15)="s","s",IF(CELL("contents",G15)="s","s",IF(CELL("contents",'orig. data'!AJ42)="t","t","")))</f>
      </c>
      <c r="F15" t="str">
        <f>'orig. data'!AK42</f>
        <v> </v>
      </c>
      <c r="G15" t="str">
        <f>'orig. data'!AL42</f>
        <v> </v>
      </c>
      <c r="H15" s="21">
        <f>'orig. data'!D$18</f>
        <v>9.1051076625</v>
      </c>
      <c r="I15" s="3">
        <f>'orig. data'!D42</f>
        <v>15.954457545</v>
      </c>
      <c r="J15" s="3">
        <f>'orig. data'!R42</f>
        <v>13.494883753</v>
      </c>
      <c r="K15" s="21">
        <f>'orig. data'!R$18</f>
        <v>8.3018223337</v>
      </c>
      <c r="L15" s="6">
        <f>'orig. data'!B42</f>
        <v>305</v>
      </c>
      <c r="M15" s="6">
        <f>'orig. data'!C42</f>
        <v>18289</v>
      </c>
      <c r="N15" s="12">
        <f>'orig. data'!G42</f>
        <v>2.070645E-13</v>
      </c>
      <c r="O15" s="10"/>
      <c r="P15" s="6">
        <f>'orig. data'!P42</f>
        <v>262</v>
      </c>
      <c r="Q15" s="6">
        <f>'orig. data'!Q42</f>
        <v>17859</v>
      </c>
      <c r="R15" s="12">
        <f>'orig. data'!U42</f>
        <v>1.0456963E-09</v>
      </c>
      <c r="S15" s="10"/>
      <c r="T15" s="12">
        <f>'orig. data'!AD42</f>
        <v>0.0911137899</v>
      </c>
    </row>
    <row r="16" spans="1:20" ht="12.75">
      <c r="A16" s="35" t="str">
        <f ca="1" t="shared" si="0"/>
        <v>CE Portage (1,2)</v>
      </c>
      <c r="B16" s="2" t="s">
        <v>196</v>
      </c>
      <c r="C16">
        <f>'orig. data'!AH43</f>
        <v>1</v>
      </c>
      <c r="D16">
        <f>'orig. data'!AI43</f>
        <v>2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1">
        <f>'orig. data'!D$18</f>
        <v>9.1051076625</v>
      </c>
      <c r="I16" s="3">
        <f>'orig. data'!D43</f>
        <v>11.323476643</v>
      </c>
      <c r="J16" s="3">
        <f>'orig. data'!R43</f>
        <v>9.7834305363</v>
      </c>
      <c r="K16" s="21">
        <f>'orig. data'!R$18</f>
        <v>8.3018223337</v>
      </c>
      <c r="L16" s="6">
        <f>'orig. data'!B43</f>
        <v>1409</v>
      </c>
      <c r="M16" s="6">
        <f>'orig. data'!C43</f>
        <v>125866</v>
      </c>
      <c r="N16" s="12">
        <f>'orig. data'!G43</f>
        <v>0.0001110278</v>
      </c>
      <c r="O16" s="10"/>
      <c r="P16" s="6">
        <f>'orig. data'!P43</f>
        <v>1252</v>
      </c>
      <c r="Q16" s="6">
        <f>'orig. data'!Q43</f>
        <v>125756</v>
      </c>
      <c r="R16" s="12">
        <f>'orig. data'!U43</f>
        <v>0.0039648443</v>
      </c>
      <c r="S16" s="10"/>
      <c r="T16" s="12">
        <f>'orig. data'!AD43</f>
        <v>0.0222771793</v>
      </c>
    </row>
    <row r="17" spans="1:20" ht="12.75">
      <c r="A17" s="35" t="str">
        <f ca="1" t="shared" si="0"/>
        <v>CE Seven Regions (1,2)</v>
      </c>
      <c r="B17" s="2" t="s">
        <v>197</v>
      </c>
      <c r="C17">
        <f>'orig. data'!AH44</f>
        <v>1</v>
      </c>
      <c r="D17">
        <f>'orig. data'!AI44</f>
        <v>2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21">
        <f>'orig. data'!D$18</f>
        <v>9.1051076625</v>
      </c>
      <c r="I17" s="3">
        <f>'orig. data'!D44</f>
        <v>17.501073793</v>
      </c>
      <c r="J17" s="3">
        <f>'orig. data'!R44</f>
        <v>14.595230205</v>
      </c>
      <c r="K17" s="21">
        <f>'orig. data'!R$18</f>
        <v>8.3018223337</v>
      </c>
      <c r="L17" s="6">
        <f>'orig. data'!B44</f>
        <v>489</v>
      </c>
      <c r="M17" s="6">
        <f>'orig. data'!C44</f>
        <v>29241</v>
      </c>
      <c r="N17" s="12">
        <f>'orig. data'!G44</f>
        <v>4.795049E-22</v>
      </c>
      <c r="O17" s="10"/>
      <c r="P17" s="6">
        <f>'orig. data'!P44</f>
        <v>401</v>
      </c>
      <c r="Q17" s="6">
        <f>'orig. data'!Q44</f>
        <v>28769</v>
      </c>
      <c r="R17" s="12">
        <f>'orig. data'!U44</f>
        <v>1.344149E-15</v>
      </c>
      <c r="S17" s="10"/>
      <c r="T17" s="12">
        <f>'orig. data'!AD44</f>
        <v>0.0324608835</v>
      </c>
    </row>
    <row r="18" spans="1:20" ht="12.75">
      <c r="A18" s="35"/>
      <c r="B18" s="2"/>
      <c r="H18" s="21"/>
      <c r="I18" s="3"/>
      <c r="J18" s="3"/>
      <c r="K18" s="21"/>
      <c r="L18" s="6"/>
      <c r="M18" s="6"/>
      <c r="N18" s="12"/>
      <c r="O18" s="10"/>
      <c r="P18" s="6"/>
      <c r="Q18" s="6"/>
      <c r="R18" s="12"/>
      <c r="S18" s="10"/>
      <c r="T18" s="12"/>
    </row>
    <row r="19" spans="1:20" ht="12.75">
      <c r="A19" s="35" t="str">
        <f ca="1" t="shared" si="0"/>
        <v>AS East 2 (1,t)</v>
      </c>
      <c r="B19" s="2" t="s">
        <v>254</v>
      </c>
      <c r="C19">
        <f>'orig. data'!AH45</f>
        <v>1</v>
      </c>
      <c r="D19" t="str">
        <f>'orig. data'!AI45</f>
        <v> </v>
      </c>
      <c r="E19" t="str">
        <f ca="1">IF(CELL("contents",F19)="s","s",IF(CELL("contents",G19)="s","s",IF(CELL("contents",'orig. data'!AJ45)="t","t","")))</f>
        <v>t</v>
      </c>
      <c r="F19" t="str">
        <f>'orig. data'!AK45</f>
        <v> </v>
      </c>
      <c r="G19" t="str">
        <f>'orig. data'!AL45</f>
        <v> </v>
      </c>
      <c r="H19" s="21">
        <f>'orig. data'!D$18</f>
        <v>9.1051076625</v>
      </c>
      <c r="I19" s="3">
        <f>'orig. data'!D45</f>
        <v>10.942318689</v>
      </c>
      <c r="J19" s="3">
        <f>'orig. data'!R45</f>
        <v>8.5455594538</v>
      </c>
      <c r="K19" s="21">
        <f>'orig. data'!R$18</f>
        <v>8.3018223337</v>
      </c>
      <c r="L19" s="6">
        <f>'orig. data'!B45</f>
        <v>856</v>
      </c>
      <c r="M19" s="6">
        <f>'orig. data'!C45</f>
        <v>67877</v>
      </c>
      <c r="N19" s="12">
        <f>'orig. data'!G45</f>
        <v>0.0025407422</v>
      </c>
      <c r="O19" s="10"/>
      <c r="P19" s="6">
        <f>'orig. data'!P45</f>
        <v>656</v>
      </c>
      <c r="Q19" s="6">
        <f>'orig. data'!Q45</f>
        <v>64465</v>
      </c>
      <c r="R19" s="12">
        <f>'orig. data'!U45</f>
        <v>0.6408382257</v>
      </c>
      <c r="S19" s="10"/>
      <c r="T19" s="12">
        <f>'orig. data'!AD45</f>
        <v>0.0007760734</v>
      </c>
    </row>
    <row r="20" spans="1:20" ht="12.75">
      <c r="A20" s="35" t="str">
        <f ca="1" t="shared" si="0"/>
        <v>AS West 1 (1,2)</v>
      </c>
      <c r="B20" s="2" t="s">
        <v>255</v>
      </c>
      <c r="C20">
        <f>'orig. data'!AH46</f>
        <v>1</v>
      </c>
      <c r="D20">
        <f>'orig. data'!AI46</f>
        <v>2</v>
      </c>
      <c r="E20">
        <f ca="1">IF(CELL("contents",F20)="s","s",IF(CELL("contents",G20)="s","s",IF(CELL("contents",'orig. data'!AJ46)="t","t","")))</f>
      </c>
      <c r="F20" t="str">
        <f>'orig. data'!AK46</f>
        <v> </v>
      </c>
      <c r="G20" t="str">
        <f>'orig. data'!AL46</f>
        <v> </v>
      </c>
      <c r="H20" s="21">
        <f>'orig. data'!D$18</f>
        <v>9.1051076625</v>
      </c>
      <c r="I20" s="3">
        <f>'orig. data'!D46</f>
        <v>11.44046789</v>
      </c>
      <c r="J20" s="3">
        <f>'orig. data'!R46</f>
        <v>10.353175379</v>
      </c>
      <c r="K20" s="21">
        <f>'orig. data'!R$18</f>
        <v>8.3018223337</v>
      </c>
      <c r="L20" s="6">
        <f>'orig. data'!B46</f>
        <v>644</v>
      </c>
      <c r="M20" s="6">
        <f>'orig. data'!C46</f>
        <v>46555</v>
      </c>
      <c r="N20" s="12">
        <f>'orig. data'!G46</f>
        <v>0.0003774558</v>
      </c>
      <c r="O20" s="10"/>
      <c r="P20" s="6">
        <f>'orig. data'!P46</f>
        <v>572</v>
      </c>
      <c r="Q20" s="6">
        <f>'orig. data'!Q46</f>
        <v>45444</v>
      </c>
      <c r="R20" s="12">
        <f>'orig. data'!U46</f>
        <v>0.0007627127</v>
      </c>
      <c r="S20" s="10"/>
      <c r="T20" s="12">
        <f>'orig. data'!AD46</f>
        <v>0.2005425446</v>
      </c>
    </row>
    <row r="21" spans="1:20" ht="12.75">
      <c r="A21" s="35" t="str">
        <f ca="1" t="shared" si="0"/>
        <v>AS North 1 (1,2,t)</v>
      </c>
      <c r="B21" t="s">
        <v>256</v>
      </c>
      <c r="C21">
        <f>'orig. data'!AH47</f>
        <v>1</v>
      </c>
      <c r="D21">
        <f>'orig. data'!AI47</f>
        <v>2</v>
      </c>
      <c r="E21" t="str">
        <f ca="1">IF(CELL("contents",F21)="s","s",IF(CELL("contents",G21)="s","s",IF(CELL("contents",'orig. data'!AJ47)="t","t","")))</f>
        <v>t</v>
      </c>
      <c r="F21" t="str">
        <f>'orig. data'!AK47</f>
        <v> </v>
      </c>
      <c r="G21" t="str">
        <f>'orig. data'!AL47</f>
        <v> </v>
      </c>
      <c r="H21" s="21">
        <f>'orig. data'!D$18</f>
        <v>9.1051076625</v>
      </c>
      <c r="I21" s="3">
        <f>'orig. data'!D47</f>
        <v>15.990337555</v>
      </c>
      <c r="J21" s="3">
        <f>'orig. data'!R47</f>
        <v>11.477168366</v>
      </c>
      <c r="K21" s="21">
        <f>'orig. data'!R$18</f>
        <v>8.3018223337</v>
      </c>
      <c r="L21" s="6">
        <f>'orig. data'!B47</f>
        <v>1199</v>
      </c>
      <c r="M21" s="6">
        <f>'orig. data'!C47</f>
        <v>67807</v>
      </c>
      <c r="N21" s="12">
        <f>'orig. data'!G47</f>
        <v>2.27701E-22</v>
      </c>
      <c r="O21" s="10"/>
      <c r="P21" s="6">
        <f>'orig. data'!P47</f>
        <v>871</v>
      </c>
      <c r="Q21" s="6">
        <f>'orig. data'!Q47</f>
        <v>64366</v>
      </c>
      <c r="R21" s="12">
        <f>'orig. data'!U47</f>
        <v>9.2074033E-08</v>
      </c>
      <c r="S21" s="10"/>
      <c r="T21" s="12">
        <f>'orig. data'!AD47</f>
        <v>1.2237867E-06</v>
      </c>
    </row>
    <row r="22" spans="1:20" ht="12.75">
      <c r="A22" s="35" t="str">
        <f ca="1" t="shared" si="0"/>
        <v>AS West 2 (1,2)</v>
      </c>
      <c r="B22" t="s">
        <v>198</v>
      </c>
      <c r="C22">
        <f>'orig. data'!AH48</f>
        <v>1</v>
      </c>
      <c r="D22">
        <f>'orig. data'!AI48</f>
        <v>2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1">
        <f>'orig. data'!D$18</f>
        <v>9.1051076625</v>
      </c>
      <c r="I22" s="3">
        <f>'orig. data'!D48</f>
        <v>10.792623102</v>
      </c>
      <c r="J22" s="3">
        <f>'orig. data'!R48</f>
        <v>10.150603308</v>
      </c>
      <c r="K22" s="21">
        <f>'orig. data'!R$18</f>
        <v>8.3018223337</v>
      </c>
      <c r="L22" s="6">
        <f>'orig. data'!B48</f>
        <v>920</v>
      </c>
      <c r="M22" s="6">
        <f>'orig. data'!C48</f>
        <v>76147</v>
      </c>
      <c r="N22" s="12">
        <f>'orig. data'!G48</f>
        <v>0.0045908432</v>
      </c>
      <c r="O22" s="10"/>
      <c r="P22" s="6">
        <f>'orig. data'!P48</f>
        <v>852</v>
      </c>
      <c r="Q22" s="6">
        <f>'orig. data'!Q48</f>
        <v>71587</v>
      </c>
      <c r="R22" s="12">
        <f>'orig. data'!U48</f>
        <v>0.0008944604</v>
      </c>
      <c r="S22" s="10"/>
      <c r="T22" s="12">
        <f>'orig. data'!AD48</f>
        <v>0.3818821704</v>
      </c>
    </row>
    <row r="23" spans="1:20" ht="12.75">
      <c r="A23" s="35" t="str">
        <f ca="1" t="shared" si="0"/>
        <v>AS East 1</v>
      </c>
      <c r="B23" t="s">
        <v>199</v>
      </c>
      <c r="C23" t="str">
        <f>'orig. data'!AH49</f>
        <v> </v>
      </c>
      <c r="D23" t="str">
        <f>'orig. data'!AI49</f>
        <v> 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21">
        <f>'orig. data'!D$18</f>
        <v>9.1051076625</v>
      </c>
      <c r="I23" s="3">
        <f>'orig. data'!D49</f>
        <v>9.4941582051</v>
      </c>
      <c r="J23" s="3">
        <f>'orig. data'!R49</f>
        <v>8.5616795798</v>
      </c>
      <c r="K23" s="21">
        <f>'orig. data'!R$18</f>
        <v>8.3018223337</v>
      </c>
      <c r="L23" s="6">
        <f>'orig. data'!B49</f>
        <v>591</v>
      </c>
      <c r="M23" s="6">
        <f>'orig. data'!C49</f>
        <v>52925</v>
      </c>
      <c r="N23" s="12">
        <f>'orig. data'!G49</f>
        <v>0.5209084769</v>
      </c>
      <c r="O23" s="10"/>
      <c r="P23" s="6">
        <f>'orig. data'!P49</f>
        <v>519</v>
      </c>
      <c r="Q23" s="6">
        <f>'orig. data'!Q49</f>
        <v>52189</v>
      </c>
      <c r="R23" s="12">
        <f>'orig. data'!U49</f>
        <v>0.6363996622</v>
      </c>
      <c r="S23" s="10"/>
      <c r="T23" s="12">
        <f>'orig. data'!AD49</f>
        <v>0.1949311683</v>
      </c>
    </row>
    <row r="24" spans="1:20" ht="12.75">
      <c r="A24" s="35" t="str">
        <f ca="1" t="shared" si="0"/>
        <v>AS North 2 (1,2)</v>
      </c>
      <c r="B24" t="s">
        <v>200</v>
      </c>
      <c r="C24">
        <f>'orig. data'!AH50</f>
        <v>1</v>
      </c>
      <c r="D24">
        <f>'orig. data'!AI50</f>
        <v>2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21">
        <f>'orig. data'!D$18</f>
        <v>9.1051076625</v>
      </c>
      <c r="I24" s="3">
        <f>'orig. data'!D50</f>
        <v>11.540515735</v>
      </c>
      <c r="J24" s="3">
        <f>'orig. data'!R50</f>
        <v>10.669582892</v>
      </c>
      <c r="K24" s="21">
        <f>'orig. data'!R$18</f>
        <v>8.3018223337</v>
      </c>
      <c r="L24" s="6">
        <f>'orig. data'!B50</f>
        <v>675</v>
      </c>
      <c r="M24" s="6">
        <f>'orig. data'!C50</f>
        <v>50183</v>
      </c>
      <c r="N24" s="12">
        <f>'orig. data'!G50</f>
        <v>0.000200056</v>
      </c>
      <c r="O24" s="10"/>
      <c r="P24" s="6">
        <f>'orig. data'!P50</f>
        <v>607</v>
      </c>
      <c r="Q24" s="6">
        <f>'orig. data'!Q50</f>
        <v>49838</v>
      </c>
      <c r="R24" s="12">
        <f>'orig. data'!U50</f>
        <v>0.0001063328</v>
      </c>
      <c r="S24" s="10"/>
      <c r="T24" s="12">
        <f>'orig. data'!AD50</f>
        <v>0.307300161</v>
      </c>
    </row>
    <row r="25" spans="1:20" ht="12.75">
      <c r="A25" s="35"/>
      <c r="H25" s="21"/>
      <c r="I25" s="3"/>
      <c r="J25" s="3"/>
      <c r="K25" s="21"/>
      <c r="L25" s="6"/>
      <c r="M25" s="6"/>
      <c r="N25" s="12"/>
      <c r="O25" s="10"/>
      <c r="P25" s="6"/>
      <c r="Q25" s="6"/>
      <c r="R25" s="12"/>
      <c r="S25" s="10"/>
      <c r="T25" s="12"/>
    </row>
    <row r="26" spans="1:20" ht="12.75">
      <c r="A26" s="35" t="str">
        <f ca="1" t="shared" si="0"/>
        <v>BDN Rural (1)</v>
      </c>
      <c r="B26" t="s">
        <v>257</v>
      </c>
      <c r="C26">
        <f>'orig. data'!AH51</f>
        <v>1</v>
      </c>
      <c r="D26" t="str">
        <f>'orig. data'!AI51</f>
        <v> 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21">
        <f>'orig. data'!D$18</f>
        <v>9.1051076625</v>
      </c>
      <c r="I26" s="3">
        <f>'orig. data'!D51</f>
        <v>6.848615258</v>
      </c>
      <c r="J26" s="3">
        <f>'orig. data'!R51</f>
        <v>6.8064522735</v>
      </c>
      <c r="K26" s="21">
        <f>'orig. data'!R$18</f>
        <v>8.3018223337</v>
      </c>
      <c r="L26" s="6">
        <f>'orig. data'!B51</f>
        <v>157</v>
      </c>
      <c r="M26" s="6">
        <f>'orig. data'!C51</f>
        <v>26306</v>
      </c>
      <c r="N26" s="12">
        <f>'orig. data'!G51</f>
        <v>0.0026781211</v>
      </c>
      <c r="O26" s="10"/>
      <c r="P26" s="6">
        <f>'orig. data'!P51</f>
        <v>148</v>
      </c>
      <c r="Q26" s="6">
        <f>'orig. data'!Q51</f>
        <v>23925</v>
      </c>
      <c r="R26" s="12">
        <f>'orig. data'!U51</f>
        <v>0.0411585915</v>
      </c>
      <c r="S26" s="10"/>
      <c r="T26" s="12">
        <f>'orig. data'!AD51</f>
        <v>0.9610560583</v>
      </c>
    </row>
    <row r="27" spans="1:20" ht="12.75">
      <c r="A27" s="35" t="str">
        <f ca="1" t="shared" si="0"/>
        <v>BDN Southeast</v>
      </c>
      <c r="B27" t="s">
        <v>130</v>
      </c>
      <c r="C27" t="str">
        <f>'orig. data'!AH52</f>
        <v> </v>
      </c>
      <c r="D27" t="str">
        <f>'orig. data'!AI52</f>
        <v> 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21">
        <f>'orig. data'!D$18</f>
        <v>9.1051076625</v>
      </c>
      <c r="I27" s="3">
        <f>'orig. data'!D52</f>
        <v>7.4761391021</v>
      </c>
      <c r="J27" s="3">
        <f>'orig. data'!R52</f>
        <v>6.7042916243</v>
      </c>
      <c r="K27" s="21">
        <f>'orig. data'!R$18</f>
        <v>8.3018223337</v>
      </c>
      <c r="L27" s="6">
        <f>'orig. data'!B52</f>
        <v>131</v>
      </c>
      <c r="M27" s="6">
        <f>'orig. data'!C52</f>
        <v>19986</v>
      </c>
      <c r="N27" s="12">
        <f>'orig. data'!G52</f>
        <v>0.0517201126</v>
      </c>
      <c r="O27" s="10"/>
      <c r="P27" s="6">
        <f>'orig. data'!P52</f>
        <v>120</v>
      </c>
      <c r="Q27" s="6">
        <f>'orig. data'!Q52</f>
        <v>20082</v>
      </c>
      <c r="R27" s="12">
        <f>'orig. data'!U52</f>
        <v>0.041945616</v>
      </c>
      <c r="S27" s="10"/>
      <c r="T27" s="12">
        <f>'orig. data'!AD52</f>
        <v>0.42721742620000003</v>
      </c>
    </row>
    <row r="28" spans="1:20" ht="12.75">
      <c r="A28" s="35" t="str">
        <f ca="1" t="shared" si="0"/>
        <v>BDN West (1,2)</v>
      </c>
      <c r="B28" t="s">
        <v>229</v>
      </c>
      <c r="C28">
        <f>'orig. data'!AH53</f>
        <v>1</v>
      </c>
      <c r="D28">
        <f>'orig. data'!AI53</f>
        <v>2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21">
        <f>'orig. data'!D$18</f>
        <v>9.1051076625</v>
      </c>
      <c r="I28" s="3">
        <f>'orig. data'!D53</f>
        <v>7.4994428295</v>
      </c>
      <c r="J28" s="3">
        <f>'orig. data'!R53</f>
        <v>6.7842066035</v>
      </c>
      <c r="K28" s="21">
        <f>'orig. data'!R$18</f>
        <v>8.3018223337</v>
      </c>
      <c r="L28" s="6">
        <f>'orig. data'!B53</f>
        <v>476</v>
      </c>
      <c r="M28" s="6">
        <f>'orig. data'!C53</f>
        <v>59053</v>
      </c>
      <c r="N28" s="12">
        <f>'orig. data'!G53</f>
        <v>0.0043504437</v>
      </c>
      <c r="O28" s="10"/>
      <c r="P28" s="6">
        <f>'orig. data'!P53</f>
        <v>437</v>
      </c>
      <c r="Q28" s="6">
        <f>'orig. data'!Q53</f>
        <v>58215</v>
      </c>
      <c r="R28" s="12">
        <f>'orig. data'!U53</f>
        <v>0.0038419766</v>
      </c>
      <c r="S28" s="10"/>
      <c r="T28" s="12">
        <f>'orig. data'!AD53</f>
        <v>0.2339223382</v>
      </c>
    </row>
    <row r="29" spans="1:20" ht="12.75">
      <c r="A29" s="35" t="str">
        <f ca="1" t="shared" si="0"/>
        <v>BDN Southwest (1,2)</v>
      </c>
      <c r="B29" t="s">
        <v>201</v>
      </c>
      <c r="C29">
        <f>'orig. data'!AH54</f>
        <v>1</v>
      </c>
      <c r="D29">
        <f>'orig. data'!AI54</f>
        <v>2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21">
        <f>'orig. data'!D$18</f>
        <v>9.1051076625</v>
      </c>
      <c r="I29" s="3">
        <f>'orig. data'!D54</f>
        <v>5.5218581023</v>
      </c>
      <c r="J29" s="3">
        <f>'orig. data'!R54</f>
        <v>5.7937029203</v>
      </c>
      <c r="K29" s="21">
        <f>'orig. data'!R$18</f>
        <v>8.3018223337</v>
      </c>
      <c r="L29" s="6">
        <f>'orig. data'!B54</f>
        <v>155</v>
      </c>
      <c r="M29" s="6">
        <f>'orig. data'!C54</f>
        <v>28307</v>
      </c>
      <c r="N29" s="12">
        <f>'orig. data'!G54</f>
        <v>1.5578302E-07</v>
      </c>
      <c r="O29" s="10"/>
      <c r="P29" s="6">
        <f>'orig. data'!P54</f>
        <v>195</v>
      </c>
      <c r="Q29" s="6">
        <f>'orig. data'!Q54</f>
        <v>32681</v>
      </c>
      <c r="R29" s="12">
        <f>'orig. data'!U54</f>
        <v>4.53087E-05</v>
      </c>
      <c r="S29" s="10"/>
      <c r="T29" s="12">
        <f>'orig. data'!AD54</f>
        <v>0.6893665857</v>
      </c>
    </row>
    <row r="30" spans="1:20" ht="12.75">
      <c r="A30" s="35" t="str">
        <f ca="1" t="shared" si="0"/>
        <v>BDN North End</v>
      </c>
      <c r="B30" t="s">
        <v>202</v>
      </c>
      <c r="C30" t="str">
        <f>'orig. data'!AH55</f>
        <v> </v>
      </c>
      <c r="D30" t="str">
        <f>'orig. data'!AI55</f>
        <v> </v>
      </c>
      <c r="E30">
        <f ca="1">IF(CELL("contents",F30)="s","s",IF(CELL("contents",G30)="s","s",IF(CELL("contents",'orig. data'!AJ55)="t","t","")))</f>
      </c>
      <c r="F30" t="str">
        <f>'orig. data'!AK55</f>
        <v> </v>
      </c>
      <c r="G30" t="str">
        <f>'orig. data'!AL55</f>
        <v> </v>
      </c>
      <c r="H30" s="21">
        <f>'orig. data'!D$18</f>
        <v>9.1051076625</v>
      </c>
      <c r="I30" s="3">
        <f>'orig. data'!D55</f>
        <v>8.3486981942</v>
      </c>
      <c r="J30" s="3">
        <f>'orig. data'!R55</f>
        <v>7.149549146</v>
      </c>
      <c r="K30" s="21">
        <f>'orig. data'!R$18</f>
        <v>8.3018223337</v>
      </c>
      <c r="L30" s="6">
        <f>'orig. data'!B55</f>
        <v>186</v>
      </c>
      <c r="M30" s="6">
        <f>'orig. data'!C55</f>
        <v>25014</v>
      </c>
      <c r="N30" s="12">
        <f>'orig. data'!G55</f>
        <v>0.3314270111</v>
      </c>
      <c r="O30" s="10"/>
      <c r="P30" s="6">
        <f>'orig. data'!P55</f>
        <v>190</v>
      </c>
      <c r="Q30" s="6">
        <f>'orig. data'!Q55</f>
        <v>28536</v>
      </c>
      <c r="R30" s="12">
        <f>'orig. data'!U55</f>
        <v>0.0931354596</v>
      </c>
      <c r="S30" s="10"/>
      <c r="T30" s="12">
        <f>'orig. data'!AD55</f>
        <v>0.1807923107</v>
      </c>
    </row>
    <row r="31" spans="1:20" ht="12.75">
      <c r="A31" s="35" t="str">
        <f ca="1" t="shared" si="0"/>
        <v>BDN East</v>
      </c>
      <c r="B31" t="s">
        <v>163</v>
      </c>
      <c r="C31" t="str">
        <f>'orig. data'!AH56</f>
        <v> </v>
      </c>
      <c r="D31" t="str">
        <f>'orig. data'!AI56</f>
        <v> 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21">
        <f>'orig. data'!D$18</f>
        <v>9.1051076625</v>
      </c>
      <c r="I31" s="3">
        <f>'orig. data'!D56</f>
        <v>8.7856723359</v>
      </c>
      <c r="J31" s="3">
        <f>'orig. data'!R56</f>
        <v>7.6493934909</v>
      </c>
      <c r="K31" s="21">
        <f>'orig. data'!R$18</f>
        <v>8.3018223337</v>
      </c>
      <c r="L31" s="6">
        <f>'orig. data'!B56</f>
        <v>265</v>
      </c>
      <c r="M31" s="6">
        <f>'orig. data'!C56</f>
        <v>29875</v>
      </c>
      <c r="N31" s="12">
        <f>'orig. data'!G56</f>
        <v>0.6541680059</v>
      </c>
      <c r="O31" s="10"/>
      <c r="P31" s="6">
        <f>'orig. data'!P56</f>
        <v>245</v>
      </c>
      <c r="Q31" s="6">
        <f>'orig. data'!Q56</f>
        <v>30620</v>
      </c>
      <c r="R31" s="12">
        <f>'orig. data'!U56</f>
        <v>0.3214241352</v>
      </c>
      <c r="S31" s="10"/>
      <c r="T31" s="12">
        <f>'orig. data'!AD56</f>
        <v>0.1796593063</v>
      </c>
    </row>
    <row r="32" spans="1:20" ht="12.75">
      <c r="A32" s="35" t="str">
        <f ca="1" t="shared" si="0"/>
        <v>BDN Central (1,2)</v>
      </c>
      <c r="B32" t="s">
        <v>216</v>
      </c>
      <c r="C32">
        <f>'orig. data'!AH57</f>
        <v>1</v>
      </c>
      <c r="D32">
        <f>'orig. data'!AI57</f>
        <v>2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21">
        <f>'orig. data'!D$18</f>
        <v>9.1051076625</v>
      </c>
      <c r="I32" s="3">
        <f>'orig. data'!D57</f>
        <v>11.753704909</v>
      </c>
      <c r="J32" s="3">
        <f>'orig. data'!R57</f>
        <v>10.795287014</v>
      </c>
      <c r="K32" s="21">
        <f>'orig. data'!R$18</f>
        <v>8.3018223337</v>
      </c>
      <c r="L32" s="6">
        <f>'orig. data'!B57</f>
        <v>625</v>
      </c>
      <c r="M32" s="6">
        <f>'orig. data'!C57</f>
        <v>46087</v>
      </c>
      <c r="N32" s="12">
        <f>'orig. data'!G57</f>
        <v>7.32443E-05</v>
      </c>
      <c r="O32" s="10"/>
      <c r="P32" s="6">
        <f>'orig. data'!P57</f>
        <v>574</v>
      </c>
      <c r="Q32" s="6">
        <f>'orig. data'!Q57</f>
        <v>46380</v>
      </c>
      <c r="R32" s="12">
        <f>'orig. data'!U57</f>
        <v>5.71299E-05</v>
      </c>
      <c r="S32" s="10"/>
      <c r="T32" s="12">
        <f>'orig. data'!AD57</f>
        <v>0.2744984174</v>
      </c>
    </row>
    <row r="33" spans="1:20" ht="12.75">
      <c r="A33" s="35"/>
      <c r="H33" s="21"/>
      <c r="I33" s="3"/>
      <c r="J33" s="3"/>
      <c r="K33" s="21"/>
      <c r="L33" s="6"/>
      <c r="M33" s="6"/>
      <c r="N33" s="12"/>
      <c r="O33" s="10"/>
      <c r="P33" s="6"/>
      <c r="Q33" s="6"/>
      <c r="R33" s="12"/>
      <c r="S33" s="10"/>
      <c r="T33" s="12"/>
    </row>
    <row r="34" spans="1:20" ht="12.75">
      <c r="A34" s="35" t="str">
        <f ca="1" t="shared" si="0"/>
        <v>IL Southwest (1)</v>
      </c>
      <c r="B34" t="s">
        <v>217</v>
      </c>
      <c r="C34">
        <f>'orig. data'!AH58</f>
        <v>1</v>
      </c>
      <c r="D34" t="str">
        <f>'orig. data'!AI58</f>
        <v> </v>
      </c>
      <c r="E34">
        <f ca="1">IF(CELL("contents",F34)="s","s",IF(CELL("contents",G34)="s","s",IF(CELL("contents",'orig. data'!AJ58)="t","t","")))</f>
      </c>
      <c r="F34" t="str">
        <f>'orig. data'!AK58</f>
        <v> </v>
      </c>
      <c r="G34" t="str">
        <f>'orig. data'!AL58</f>
        <v> </v>
      </c>
      <c r="H34" s="21">
        <f>'orig. data'!D$18</f>
        <v>9.1051076625</v>
      </c>
      <c r="I34" s="3">
        <f>'orig. data'!D58</f>
        <v>7.3432540435</v>
      </c>
      <c r="J34" s="3">
        <f>'orig. data'!R58</f>
        <v>7.3467686336</v>
      </c>
      <c r="K34" s="21">
        <f>'orig. data'!R$18</f>
        <v>8.3018223337</v>
      </c>
      <c r="L34" s="6">
        <f>'orig. data'!B58</f>
        <v>676</v>
      </c>
      <c r="M34" s="6">
        <f>'orig. data'!C58</f>
        <v>93571</v>
      </c>
      <c r="N34" s="12">
        <f>'orig. data'!G58</f>
        <v>0.0006845542</v>
      </c>
      <c r="O34" s="10"/>
      <c r="P34" s="6">
        <f>'orig. data'!P58</f>
        <v>701</v>
      </c>
      <c r="Q34" s="6">
        <f>'orig. data'!Q58</f>
        <v>95823</v>
      </c>
      <c r="R34" s="12">
        <f>'orig. data'!U58</f>
        <v>0.0534443633</v>
      </c>
      <c r="S34" s="10"/>
      <c r="T34" s="12">
        <f>'orig. data'!AD58</f>
        <v>0.9948908175</v>
      </c>
    </row>
    <row r="35" spans="1:20" ht="12.75">
      <c r="A35" s="35" t="str">
        <f ca="1" t="shared" si="0"/>
        <v>IL Northeast (1,2)</v>
      </c>
      <c r="B35" t="s">
        <v>203</v>
      </c>
      <c r="C35">
        <f>'orig. data'!AH59</f>
        <v>1</v>
      </c>
      <c r="D35">
        <f>'orig. data'!AI59</f>
        <v>2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21">
        <f>'orig. data'!D$18</f>
        <v>9.1051076625</v>
      </c>
      <c r="I35" s="3">
        <f>'orig. data'!D59</f>
        <v>11.20244196</v>
      </c>
      <c r="J35" s="3">
        <f>'orig. data'!R59</f>
        <v>10.508866637</v>
      </c>
      <c r="K35" s="21">
        <f>'orig. data'!R$18</f>
        <v>8.3018223337</v>
      </c>
      <c r="L35" s="6">
        <f>'orig. data'!B59</f>
        <v>1001</v>
      </c>
      <c r="M35" s="6">
        <f>'orig. data'!C59</f>
        <v>86490</v>
      </c>
      <c r="N35" s="12">
        <f>'orig. data'!G59</f>
        <v>0.0004707456</v>
      </c>
      <c r="O35" s="10"/>
      <c r="P35" s="6">
        <f>'orig. data'!P59</f>
        <v>978</v>
      </c>
      <c r="Q35" s="6">
        <f>'orig. data'!Q59</f>
        <v>90112</v>
      </c>
      <c r="R35" s="12">
        <f>'orig. data'!U59</f>
        <v>7.17801E-05</v>
      </c>
      <c r="S35" s="10"/>
      <c r="T35" s="12">
        <f>'orig. data'!AD59</f>
        <v>0.3506199288</v>
      </c>
    </row>
    <row r="36" spans="1:20" ht="12.75">
      <c r="A36" s="35" t="str">
        <f ca="1" t="shared" si="0"/>
        <v>IL Southeast (1,2)</v>
      </c>
      <c r="B36" t="s">
        <v>204</v>
      </c>
      <c r="C36">
        <f>'orig. data'!AH60</f>
        <v>1</v>
      </c>
      <c r="D36">
        <f>'orig. data'!AI60</f>
        <v>2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21">
        <f>'orig. data'!D$18</f>
        <v>9.1051076625</v>
      </c>
      <c r="I36" s="3">
        <f>'orig. data'!D60</f>
        <v>7.0013438572</v>
      </c>
      <c r="J36" s="3">
        <f>'orig. data'!R60</f>
        <v>6.1660132426</v>
      </c>
      <c r="K36" s="21">
        <f>'orig. data'!R$18</f>
        <v>8.3018223337</v>
      </c>
      <c r="L36" s="6">
        <f>'orig. data'!B60</f>
        <v>976</v>
      </c>
      <c r="M36" s="6">
        <f>'orig. data'!C60</f>
        <v>144102</v>
      </c>
      <c r="N36" s="12">
        <f>'orig. data'!G60</f>
        <v>1.01025E-05</v>
      </c>
      <c r="O36" s="10"/>
      <c r="P36" s="6">
        <f>'orig. data'!P60</f>
        <v>886</v>
      </c>
      <c r="Q36" s="6">
        <f>'orig. data'!Q60</f>
        <v>145629</v>
      </c>
      <c r="R36" s="12">
        <f>'orig. data'!U60</f>
        <v>9.4271383E-07</v>
      </c>
      <c r="S36" s="10"/>
      <c r="T36" s="12">
        <f>'orig. data'!AD60</f>
        <v>0.0673677235</v>
      </c>
    </row>
    <row r="37" spans="1:20" ht="12.75">
      <c r="A37" s="35" t="str">
        <f ca="1" t="shared" si="0"/>
        <v>IL Northwest (2)</v>
      </c>
      <c r="B37" t="s">
        <v>205</v>
      </c>
      <c r="C37" t="str">
        <f>'orig. data'!AH61</f>
        <v> </v>
      </c>
      <c r="D37">
        <f>'orig. data'!AI61</f>
        <v>2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21">
        <f>'orig. data'!D$18</f>
        <v>9.1051076625</v>
      </c>
      <c r="I37" s="3">
        <f>'orig. data'!D61</f>
        <v>10.940173623</v>
      </c>
      <c r="J37" s="3">
        <f>'orig. data'!R61</f>
        <v>12.666040037</v>
      </c>
      <c r="K37" s="21">
        <f>'orig. data'!R$18</f>
        <v>8.3018223337</v>
      </c>
      <c r="L37" s="6">
        <f>'orig. data'!B61</f>
        <v>509</v>
      </c>
      <c r="M37" s="6">
        <f>'orig. data'!C61</f>
        <v>47651</v>
      </c>
      <c r="N37" s="12">
        <f>'orig. data'!G61</f>
        <v>0.006227586</v>
      </c>
      <c r="O37" s="10"/>
      <c r="P37" s="6">
        <f>'orig. data'!P61</f>
        <v>591</v>
      </c>
      <c r="Q37" s="6">
        <f>'orig. data'!Q61</f>
        <v>47288</v>
      </c>
      <c r="R37" s="12">
        <f>'orig. data'!U61</f>
        <v>7.104052E-11</v>
      </c>
      <c r="S37" s="10"/>
      <c r="T37" s="12">
        <f>'orig. data'!AD61</f>
        <v>0.0659221636</v>
      </c>
    </row>
    <row r="38" spans="1:20" ht="12.75">
      <c r="A38" s="35"/>
      <c r="H38" s="21"/>
      <c r="I38" s="3"/>
      <c r="J38" s="3"/>
      <c r="K38" s="21"/>
      <c r="L38" s="6"/>
      <c r="M38" s="6"/>
      <c r="N38" s="12"/>
      <c r="O38" s="10"/>
      <c r="P38" s="6"/>
      <c r="Q38" s="6"/>
      <c r="R38" s="12"/>
      <c r="S38" s="10"/>
      <c r="T38" s="12"/>
    </row>
    <row r="39" spans="1:20" ht="12.75">
      <c r="A39" s="35" t="str">
        <f ca="1" t="shared" si="0"/>
        <v>NE Iron Rose</v>
      </c>
      <c r="B39" t="s">
        <v>165</v>
      </c>
      <c r="C39" t="str">
        <f>'orig. data'!AH62</f>
        <v> </v>
      </c>
      <c r="D39" t="str">
        <f>'orig. data'!AI62</f>
        <v> 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21">
        <f>'orig. data'!D$18</f>
        <v>9.1051076625</v>
      </c>
      <c r="I39" s="3">
        <f>'orig. data'!D62</f>
        <v>9.0092579328</v>
      </c>
      <c r="J39" s="3">
        <f>'orig. data'!R62</f>
        <v>6.7143994127</v>
      </c>
      <c r="K39" s="21">
        <f>'orig. data'!R$18</f>
        <v>8.3018223337</v>
      </c>
      <c r="L39" s="6">
        <f>'orig. data'!B62</f>
        <v>153</v>
      </c>
      <c r="M39" s="6">
        <f>'orig. data'!C62</f>
        <v>15798</v>
      </c>
      <c r="N39" s="12">
        <f>'orig. data'!G62</f>
        <v>0.9117877271</v>
      </c>
      <c r="O39" s="10"/>
      <c r="P39" s="6">
        <f>'orig. data'!P62</f>
        <v>112</v>
      </c>
      <c r="Q39" s="6">
        <f>'orig. data'!Q62</f>
        <v>15322</v>
      </c>
      <c r="R39" s="12">
        <f>'orig. data'!U62</f>
        <v>0.049526434</v>
      </c>
      <c r="S39" s="10"/>
      <c r="T39" s="12">
        <f>'orig. data'!AD62</f>
        <v>0.0298939133</v>
      </c>
    </row>
    <row r="40" spans="1:20" ht="12.75">
      <c r="A40" s="35" t="str">
        <f ca="1" t="shared" si="0"/>
        <v>NE Springfield (1,2)</v>
      </c>
      <c r="B40" t="s">
        <v>230</v>
      </c>
      <c r="C40">
        <f>'orig. data'!AH63</f>
        <v>1</v>
      </c>
      <c r="D40">
        <f>'orig. data'!AI63</f>
        <v>2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21">
        <f>'orig. data'!D$18</f>
        <v>9.1051076625</v>
      </c>
      <c r="I40" s="3">
        <f>'orig. data'!D63</f>
        <v>6.3820463997</v>
      </c>
      <c r="J40" s="3">
        <f>'orig. data'!R63</f>
        <v>5.991266352</v>
      </c>
      <c r="K40" s="21">
        <f>'orig. data'!R$18</f>
        <v>8.3018223337</v>
      </c>
      <c r="L40" s="6">
        <f>'orig. data'!B63</f>
        <v>329</v>
      </c>
      <c r="M40" s="6">
        <f>'orig. data'!C63</f>
        <v>59596</v>
      </c>
      <c r="N40" s="12">
        <f>'orig. data'!G63</f>
        <v>2.364773E-06</v>
      </c>
      <c r="O40" s="10"/>
      <c r="P40" s="6">
        <f>'orig. data'!P63</f>
        <v>330</v>
      </c>
      <c r="Q40" s="6">
        <f>'orig. data'!Q63</f>
        <v>60402</v>
      </c>
      <c r="R40" s="12">
        <f>'orig. data'!U63</f>
        <v>1.4754E-05</v>
      </c>
      <c r="S40" s="10"/>
      <c r="T40" s="12">
        <f>'orig. data'!AD63</f>
        <v>0.5036640111</v>
      </c>
    </row>
    <row r="41" spans="1:20" ht="12.75">
      <c r="A41" s="35" t="str">
        <f ca="1" t="shared" si="0"/>
        <v>NE Winnipeg River</v>
      </c>
      <c r="B41" t="s">
        <v>166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21">
        <f>'orig. data'!D$18</f>
        <v>9.1051076625</v>
      </c>
      <c r="I41" s="3">
        <f>'orig. data'!D64</f>
        <v>8.9438767175</v>
      </c>
      <c r="J41" s="3">
        <f>'orig. data'!R64</f>
        <v>7.7519222494</v>
      </c>
      <c r="K41" s="21">
        <f>'orig. data'!R$18</f>
        <v>8.3018223337</v>
      </c>
      <c r="L41" s="6">
        <f>'orig. data'!B64</f>
        <v>262</v>
      </c>
      <c r="M41" s="6">
        <f>'orig. data'!C64</f>
        <v>28267</v>
      </c>
      <c r="N41" s="12">
        <f>'orig. data'!G64</f>
        <v>0.8246018399</v>
      </c>
      <c r="O41" s="10"/>
      <c r="P41" s="6">
        <f>'orig. data'!P64</f>
        <v>238</v>
      </c>
      <c r="Q41" s="6">
        <f>'orig. data'!Q64</f>
        <v>28244</v>
      </c>
      <c r="R41" s="12">
        <f>'orig. data'!U64</f>
        <v>0.4181114617</v>
      </c>
      <c r="S41" s="10"/>
      <c r="T41" s="12">
        <f>'orig. data'!AD64</f>
        <v>0.1747320914</v>
      </c>
    </row>
    <row r="42" spans="1:20" ht="12.75">
      <c r="A42" s="35" t="str">
        <f ca="1" t="shared" si="0"/>
        <v>NE Brokenhead</v>
      </c>
      <c r="B42" t="s">
        <v>167</v>
      </c>
      <c r="C42" t="str">
        <f>'orig. data'!AH65</f>
        <v> </v>
      </c>
      <c r="D42" t="str">
        <f>'orig. data'!AI65</f>
        <v> </v>
      </c>
      <c r="E42">
        <f ca="1">IF(CELL("contents",F42)="s","s",IF(CELL("contents",G42)="s","s",IF(CELL("contents",'orig. data'!AJ65)="t","t","")))</f>
      </c>
      <c r="F42" t="str">
        <f>'orig. data'!AK65</f>
        <v> </v>
      </c>
      <c r="G42" t="str">
        <f>'orig. data'!AL65</f>
        <v> </v>
      </c>
      <c r="H42" s="21">
        <f>'orig. data'!D$18</f>
        <v>9.1051076625</v>
      </c>
      <c r="I42" s="3">
        <f>'orig. data'!D65</f>
        <v>8.2527265336</v>
      </c>
      <c r="J42" s="3">
        <f>'orig. data'!R65</f>
        <v>6.8464528883</v>
      </c>
      <c r="K42" s="21">
        <f>'orig. data'!R$18</f>
        <v>8.3018223337</v>
      </c>
      <c r="L42" s="6">
        <f>'orig. data'!B65</f>
        <v>308</v>
      </c>
      <c r="M42" s="6">
        <f>'orig. data'!C65</f>
        <v>34373</v>
      </c>
      <c r="N42" s="12">
        <f>'orig. data'!G65</f>
        <v>0.1977085049</v>
      </c>
      <c r="O42" s="10"/>
      <c r="P42" s="6">
        <f>'orig. data'!P65</f>
        <v>276</v>
      </c>
      <c r="Q42" s="6">
        <f>'orig. data'!Q65</f>
        <v>36391</v>
      </c>
      <c r="R42" s="12">
        <f>'orig. data'!U65</f>
        <v>0.0147115737</v>
      </c>
      <c r="S42" s="10"/>
      <c r="T42" s="12">
        <f>'orig. data'!AD65</f>
        <v>0.0570240909</v>
      </c>
    </row>
    <row r="43" spans="1:20" ht="12.75">
      <c r="A43" s="35" t="str">
        <f ca="1" t="shared" si="0"/>
        <v>NE Blue Water (1,2)</v>
      </c>
      <c r="B43" t="s">
        <v>231</v>
      </c>
      <c r="C43">
        <f>'orig. data'!AH66</f>
        <v>1</v>
      </c>
      <c r="D43">
        <f>'orig. data'!AI66</f>
        <v>2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21">
        <f>'orig. data'!D$18</f>
        <v>9.1051076625</v>
      </c>
      <c r="I43" s="3">
        <f>'orig. data'!D66</f>
        <v>13.481702086</v>
      </c>
      <c r="J43" s="3">
        <f>'orig. data'!R66</f>
        <v>11.562229252</v>
      </c>
      <c r="K43" s="21">
        <f>'orig. data'!R$18</f>
        <v>8.3018223337</v>
      </c>
      <c r="L43" s="6">
        <f>'orig. data'!B66</f>
        <v>485</v>
      </c>
      <c r="M43" s="6">
        <f>'orig. data'!C66</f>
        <v>39450</v>
      </c>
      <c r="N43" s="12">
        <f>'orig. data'!G66</f>
        <v>8.2012365E-09</v>
      </c>
      <c r="O43" s="10"/>
      <c r="P43" s="6">
        <f>'orig. data'!P66</f>
        <v>427</v>
      </c>
      <c r="Q43" s="6">
        <f>'orig. data'!Q66</f>
        <v>39978</v>
      </c>
      <c r="R43" s="12">
        <f>'orig. data'!U66</f>
        <v>2.1635143E-06</v>
      </c>
      <c r="S43" s="10"/>
      <c r="T43" s="12">
        <f>'orig. data'!AD66</f>
        <v>0.0697047961</v>
      </c>
    </row>
    <row r="44" spans="1:20" ht="12.75">
      <c r="A44" s="35" t="str">
        <f ca="1" t="shared" si="0"/>
        <v>NE Northern Remote (1,2)</v>
      </c>
      <c r="B44" t="s">
        <v>232</v>
      </c>
      <c r="C44">
        <f>'orig. data'!AH67</f>
        <v>1</v>
      </c>
      <c r="D44">
        <f>'orig. data'!AI67</f>
        <v>2</v>
      </c>
      <c r="E44">
        <f ca="1">IF(CELL("contents",F44)="s","s",IF(CELL("contents",G44)="s","s",IF(CELL("contents",'orig. data'!AJ67)="t","t","")))</f>
      </c>
      <c r="F44" t="str">
        <f>'orig. data'!AK67</f>
        <v> </v>
      </c>
      <c r="G44" t="str">
        <f>'orig. data'!AL67</f>
        <v> </v>
      </c>
      <c r="H44" s="21">
        <f>'orig. data'!D$18</f>
        <v>9.1051076625</v>
      </c>
      <c r="I44" s="3">
        <f>'orig. data'!D67</f>
        <v>38.457403492</v>
      </c>
      <c r="J44" s="3">
        <f>'orig. data'!R67</f>
        <v>34.029550119</v>
      </c>
      <c r="K44" s="21">
        <f>'orig. data'!R$18</f>
        <v>8.3018223337</v>
      </c>
      <c r="L44" s="6">
        <f>'orig. data'!B67</f>
        <v>489</v>
      </c>
      <c r="M44" s="6">
        <f>'orig. data'!C67</f>
        <v>16718</v>
      </c>
      <c r="N44" s="12">
        <f>'orig. data'!G67</f>
        <v>1.251889E-94</v>
      </c>
      <c r="O44" s="10"/>
      <c r="P44" s="6">
        <f>'orig. data'!P67</f>
        <v>463</v>
      </c>
      <c r="Q44" s="6">
        <f>'orig. data'!Q67</f>
        <v>18061</v>
      </c>
      <c r="R44" s="12">
        <f>'orig. data'!U67</f>
        <v>4.146229E-89</v>
      </c>
      <c r="S44" s="10"/>
      <c r="T44" s="12">
        <f>'orig. data'!AD67</f>
        <v>0.1566691084</v>
      </c>
    </row>
    <row r="45" spans="1:20" ht="12.75">
      <c r="A45" s="35"/>
      <c r="H45" s="21"/>
      <c r="I45" s="3"/>
      <c r="J45" s="3"/>
      <c r="K45" s="21"/>
      <c r="L45" s="6"/>
      <c r="M45" s="6"/>
      <c r="N45" s="12"/>
      <c r="O45" s="10"/>
      <c r="P45" s="6"/>
      <c r="Q45" s="6"/>
      <c r="R45" s="12"/>
      <c r="S45" s="10"/>
      <c r="T45" s="12"/>
    </row>
    <row r="46" spans="1:20" ht="12.75">
      <c r="A46" s="35" t="str">
        <f ca="1" t="shared" si="0"/>
        <v>PL West (1,2)</v>
      </c>
      <c r="B46" t="s">
        <v>206</v>
      </c>
      <c r="C46">
        <f>'orig. data'!AH68</f>
        <v>1</v>
      </c>
      <c r="D46">
        <f>'orig. data'!AI68</f>
        <v>2</v>
      </c>
      <c r="E46">
        <f ca="1">IF(CELL("contents",F46)="s","s",IF(CELL("contents",G46)="s","s",IF(CELL("contents",'orig. data'!AJ68)="t","t","")))</f>
      </c>
      <c r="F46" t="str">
        <f>'orig. data'!AK68</f>
        <v> </v>
      </c>
      <c r="G46" t="str">
        <f>'orig. data'!AL68</f>
        <v> </v>
      </c>
      <c r="H46" s="21">
        <f>'orig. data'!D$18</f>
        <v>9.1051076625</v>
      </c>
      <c r="I46" s="3">
        <f>'orig. data'!D68</f>
        <v>11.77604733</v>
      </c>
      <c r="J46" s="3">
        <f>'orig. data'!R68</f>
        <v>10.79141238</v>
      </c>
      <c r="K46" s="21">
        <f>'orig. data'!R$18</f>
        <v>8.3018223337</v>
      </c>
      <c r="L46" s="6">
        <f>'orig. data'!B68</f>
        <v>430</v>
      </c>
      <c r="M46" s="6">
        <f>'orig. data'!C68</f>
        <v>30303</v>
      </c>
      <c r="N46" s="12">
        <f>'orig. data'!G68</f>
        <v>0.00024915</v>
      </c>
      <c r="O46" s="10"/>
      <c r="P46" s="6">
        <f>'orig. data'!P68</f>
        <v>400</v>
      </c>
      <c r="Q46" s="6">
        <f>'orig. data'!Q68</f>
        <v>28755</v>
      </c>
      <c r="R46" s="12">
        <f>'orig. data'!U68</f>
        <v>0.0002529866</v>
      </c>
      <c r="S46" s="10"/>
      <c r="T46" s="12">
        <f>'orig. data'!AD68</f>
        <v>0.3205653793</v>
      </c>
    </row>
    <row r="47" spans="1:20" ht="12.75">
      <c r="A47" s="35" t="str">
        <f ca="1" t="shared" si="0"/>
        <v>PL East (1,2)</v>
      </c>
      <c r="B47" t="s">
        <v>207</v>
      </c>
      <c r="C47">
        <f>'orig. data'!AH69</f>
        <v>1</v>
      </c>
      <c r="D47">
        <f>'orig. data'!AI69</f>
        <v>2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21">
        <f>'orig. data'!D$18</f>
        <v>9.1051076625</v>
      </c>
      <c r="I47" s="3">
        <f>'orig. data'!D69</f>
        <v>15.610194335</v>
      </c>
      <c r="J47" s="3">
        <f>'orig. data'!R69</f>
        <v>16.012931057</v>
      </c>
      <c r="K47" s="21">
        <f>'orig. data'!R$18</f>
        <v>8.3018223337</v>
      </c>
      <c r="L47" s="6">
        <f>'orig. data'!B69</f>
        <v>648</v>
      </c>
      <c r="M47" s="6">
        <f>'orig. data'!C69</f>
        <v>40084</v>
      </c>
      <c r="N47" s="12">
        <f>'orig. data'!G69</f>
        <v>2.446266E-17</v>
      </c>
      <c r="O47" s="10"/>
      <c r="P47" s="6">
        <f>'orig. data'!P69</f>
        <v>638</v>
      </c>
      <c r="Q47" s="6">
        <f>'orig. data'!Q69</f>
        <v>38873</v>
      </c>
      <c r="R47" s="12">
        <f>'orig. data'!U69</f>
        <v>7.941104E-25</v>
      </c>
      <c r="S47" s="10"/>
      <c r="T47" s="12">
        <f>'orig. data'!AD69</f>
        <v>0.7372075616</v>
      </c>
    </row>
    <row r="48" spans="1:20" ht="12.75">
      <c r="A48" s="35" t="str">
        <f ca="1" t="shared" si="0"/>
        <v>PL Central</v>
      </c>
      <c r="B48" t="s">
        <v>164</v>
      </c>
      <c r="C48" t="str">
        <f>'orig. data'!AH70</f>
        <v> </v>
      </c>
      <c r="D48" t="str">
        <f>'orig. data'!AI70</f>
        <v> </v>
      </c>
      <c r="E48">
        <f ca="1">IF(CELL("contents",F48)="s","s",IF(CELL("contents",G48)="s","s",IF(CELL("contents",'orig. data'!AJ70)="t","t","")))</f>
      </c>
      <c r="F48" t="str">
        <f>'orig. data'!AK70</f>
        <v> </v>
      </c>
      <c r="G48" t="str">
        <f>'orig. data'!AL70</f>
        <v> </v>
      </c>
      <c r="H48" s="21">
        <f>'orig. data'!D$18</f>
        <v>9.1051076625</v>
      </c>
      <c r="I48" s="3">
        <f>'orig. data'!D70</f>
        <v>9.2349445124</v>
      </c>
      <c r="J48" s="3">
        <f>'orig. data'!R70</f>
        <v>9.6202596316</v>
      </c>
      <c r="K48" s="21">
        <f>'orig. data'!R$18</f>
        <v>8.3018223337</v>
      </c>
      <c r="L48" s="6">
        <f>'orig. data'!B70</f>
        <v>805</v>
      </c>
      <c r="M48" s="6">
        <f>'orig. data'!C70</f>
        <v>73919</v>
      </c>
      <c r="N48" s="12">
        <f>'orig. data'!G70</f>
        <v>0.8192650113</v>
      </c>
      <c r="O48" s="10"/>
      <c r="P48" s="6">
        <f>'orig. data'!P70</f>
        <v>857</v>
      </c>
      <c r="Q48" s="6">
        <f>'orig. data'!Q70</f>
        <v>70881</v>
      </c>
      <c r="R48" s="12">
        <f>'orig. data'!U70</f>
        <v>0.015773744</v>
      </c>
      <c r="S48" s="10"/>
      <c r="T48" s="12">
        <f>'orig. data'!AD70</f>
        <v>0.5721676122</v>
      </c>
    </row>
    <row r="49" spans="1:20" ht="12.75">
      <c r="A49" s="35" t="str">
        <f ca="1" t="shared" si="0"/>
        <v>PL North (1,2,t)</v>
      </c>
      <c r="B49" t="s">
        <v>240</v>
      </c>
      <c r="C49">
        <f>'orig. data'!AH71</f>
        <v>1</v>
      </c>
      <c r="D49">
        <f>'orig. data'!AI71</f>
        <v>2</v>
      </c>
      <c r="E49" t="str">
        <f ca="1">IF(CELL("contents",F49)="s","s",IF(CELL("contents",G49)="s","s",IF(CELL("contents",'orig. data'!AJ71)="t","t","")))</f>
        <v>t</v>
      </c>
      <c r="F49" t="str">
        <f>'orig. data'!AK71</f>
        <v> </v>
      </c>
      <c r="G49" t="str">
        <f>'orig. data'!AL71</f>
        <v> </v>
      </c>
      <c r="H49" s="21">
        <f>'orig. data'!D$18</f>
        <v>9.1051076625</v>
      </c>
      <c r="I49" s="3">
        <f>'orig. data'!D71</f>
        <v>15.14266103</v>
      </c>
      <c r="J49" s="3">
        <f>'orig. data'!R71</f>
        <v>12.380951985</v>
      </c>
      <c r="K49" s="21">
        <f>'orig. data'!R$18</f>
        <v>8.3018223337</v>
      </c>
      <c r="L49" s="6">
        <f>'orig. data'!B71</f>
        <v>1216</v>
      </c>
      <c r="M49" s="6">
        <f>'orig. data'!C71</f>
        <v>78301</v>
      </c>
      <c r="N49" s="12">
        <f>'orig. data'!G71</f>
        <v>9.968832E-19</v>
      </c>
      <c r="O49" s="10"/>
      <c r="P49" s="6">
        <f>'orig. data'!P71</f>
        <v>954</v>
      </c>
      <c r="Q49" s="6">
        <f>'orig. data'!Q71</f>
        <v>75736</v>
      </c>
      <c r="R49" s="12">
        <f>'orig. data'!U71</f>
        <v>1.8148E-11</v>
      </c>
      <c r="S49" s="10"/>
      <c r="T49" s="12">
        <f>'orig. data'!AD71</f>
        <v>0.0026570485</v>
      </c>
    </row>
    <row r="50" spans="1:20" ht="12.75">
      <c r="A50" s="35"/>
      <c r="H50" s="21"/>
      <c r="I50" s="3"/>
      <c r="J50" s="3"/>
      <c r="K50" s="21"/>
      <c r="L50" s="6"/>
      <c r="M50" s="6"/>
      <c r="N50" s="12"/>
      <c r="O50" s="10"/>
      <c r="P50" s="6"/>
      <c r="Q50" s="6"/>
      <c r="R50" s="12"/>
      <c r="S50" s="10"/>
      <c r="T50" s="12"/>
    </row>
    <row r="51" spans="1:20" ht="12.75">
      <c r="A51" s="35" t="str">
        <f ca="1" t="shared" si="0"/>
        <v>NM F Flon/Snow L/Cran (1,t)</v>
      </c>
      <c r="B51" t="s">
        <v>208</v>
      </c>
      <c r="C51">
        <f>'orig. data'!AH72</f>
        <v>1</v>
      </c>
      <c r="D51" t="str">
        <f>'orig. data'!AI72</f>
        <v> </v>
      </c>
      <c r="E51" t="str">
        <f ca="1">IF(CELL("contents",F51)="s","s",IF(CELL("contents",G51)="s","s",IF(CELL("contents",'orig. data'!AJ72)="t","t","")))</f>
        <v>t</v>
      </c>
      <c r="F51" t="str">
        <f>'orig. data'!AK72</f>
        <v> </v>
      </c>
      <c r="G51" t="str">
        <f>'orig. data'!AL72</f>
        <v> </v>
      </c>
      <c r="H51" s="21">
        <f>'orig. data'!D$18</f>
        <v>9.1051076625</v>
      </c>
      <c r="I51" s="3">
        <f>'orig. data'!D72</f>
        <v>13.374163866</v>
      </c>
      <c r="J51" s="3">
        <f>'orig. data'!R72</f>
        <v>9.7585807148</v>
      </c>
      <c r="K51" s="21">
        <f>'orig. data'!R$18</f>
        <v>8.3018223337</v>
      </c>
      <c r="L51" s="6">
        <f>'orig. data'!B72</f>
        <v>565</v>
      </c>
      <c r="M51" s="6">
        <f>'orig. data'!C72</f>
        <v>44602</v>
      </c>
      <c r="N51" s="12">
        <f>'orig. data'!G72</f>
        <v>4.9091113E-09</v>
      </c>
      <c r="O51" s="10"/>
      <c r="P51" s="6">
        <f>'orig. data'!P72</f>
        <v>393</v>
      </c>
      <c r="Q51" s="6">
        <f>'orig. data'!Q72</f>
        <v>41239</v>
      </c>
      <c r="R51" s="12">
        <f>'orig. data'!U72</f>
        <v>0.0229786974</v>
      </c>
      <c r="S51" s="10"/>
      <c r="T51" s="12">
        <f>'orig. data'!AD72</f>
        <v>0.0001744475</v>
      </c>
    </row>
    <row r="52" spans="1:20" ht="12.75">
      <c r="A52" s="35" t="str">
        <f ca="1" t="shared" si="0"/>
        <v>NM The Pas/OCN/Kelsey (1,2,t)</v>
      </c>
      <c r="B52" t="s">
        <v>239</v>
      </c>
      <c r="C52">
        <f>'orig. data'!AH73</f>
        <v>1</v>
      </c>
      <c r="D52">
        <f>'orig. data'!AI73</f>
        <v>2</v>
      </c>
      <c r="E52" t="str">
        <f ca="1">IF(CELL("contents",F52)="s","s",IF(CELL("contents",G52)="s","s",IF(CELL("contents",'orig. data'!AJ73)="t","t","")))</f>
        <v>t</v>
      </c>
      <c r="F52" t="str">
        <f>'orig. data'!AK73</f>
        <v> </v>
      </c>
      <c r="G52" t="str">
        <f>'orig. data'!AL73</f>
        <v> </v>
      </c>
      <c r="H52" s="21">
        <f>'orig. data'!D$18</f>
        <v>9.1051076625</v>
      </c>
      <c r="I52" s="3">
        <f>'orig. data'!D73</f>
        <v>17.54419618</v>
      </c>
      <c r="J52" s="3">
        <f>'orig. data'!R73</f>
        <v>12.975849104</v>
      </c>
      <c r="K52" s="21">
        <f>'orig. data'!R$18</f>
        <v>8.3018223337</v>
      </c>
      <c r="L52" s="6">
        <f>'orig. data'!B73</f>
        <v>847</v>
      </c>
      <c r="M52" s="6">
        <f>'orig. data'!C73</f>
        <v>56058</v>
      </c>
      <c r="N52" s="12">
        <f>'orig. data'!G73</f>
        <v>6.031543E-27</v>
      </c>
      <c r="O52" s="10"/>
      <c r="P52" s="6">
        <f>'orig. data'!P73</f>
        <v>600</v>
      </c>
      <c r="Q52" s="6">
        <f>'orig. data'!Q73</f>
        <v>54716</v>
      </c>
      <c r="R52" s="12">
        <f>'orig. data'!U73</f>
        <v>6.019481E-12</v>
      </c>
      <c r="S52" s="10"/>
      <c r="T52" s="12">
        <f>'orig. data'!AD73</f>
        <v>5.33836E-05</v>
      </c>
    </row>
    <row r="53" spans="1:20" ht="12.75">
      <c r="A53" s="35" t="str">
        <f ca="1" t="shared" si="0"/>
        <v>NM Nor-Man Other (1,2)</v>
      </c>
      <c r="B53" t="s">
        <v>238</v>
      </c>
      <c r="C53">
        <f>'orig. data'!AH74</f>
        <v>1</v>
      </c>
      <c r="D53">
        <f>'orig. data'!AI74</f>
        <v>2</v>
      </c>
      <c r="E53">
        <f ca="1">IF(CELL("contents",F53)="s","s",IF(CELL("contents",G53)="s","s",IF(CELL("contents",'orig. data'!AJ74)="t","t","")))</f>
      </c>
      <c r="F53" t="str">
        <f>'orig. data'!AK74</f>
        <v> </v>
      </c>
      <c r="G53" t="str">
        <f>'orig. data'!AL74</f>
        <v> </v>
      </c>
      <c r="H53" s="21">
        <f>'orig. data'!D$18</f>
        <v>9.1051076625</v>
      </c>
      <c r="I53" s="3">
        <f>'orig. data'!D74</f>
        <v>29.139558883</v>
      </c>
      <c r="J53" s="3">
        <f>'orig. data'!R74</f>
        <v>29.569163761</v>
      </c>
      <c r="K53" s="21">
        <f>'orig. data'!R$18</f>
        <v>8.3018223337</v>
      </c>
      <c r="L53" s="6">
        <f>'orig. data'!B74</f>
        <v>587</v>
      </c>
      <c r="M53" s="6">
        <f>'orig. data'!C74</f>
        <v>26015</v>
      </c>
      <c r="N53" s="12">
        <f>'orig. data'!G74</f>
        <v>1.506946E-67</v>
      </c>
      <c r="O53" s="10"/>
      <c r="P53" s="6">
        <f>'orig. data'!P74</f>
        <v>635</v>
      </c>
      <c r="Q53" s="6">
        <f>'orig. data'!Q74</f>
        <v>28313</v>
      </c>
      <c r="R53" s="12">
        <f>'orig. data'!U74</f>
        <v>3.642729E-83</v>
      </c>
      <c r="S53" s="10"/>
      <c r="T53" s="12">
        <f>'orig. data'!AD74</f>
        <v>0.8551541928</v>
      </c>
    </row>
    <row r="54" spans="1:20" ht="12.75">
      <c r="A54" s="35"/>
      <c r="H54" s="21"/>
      <c r="I54" s="3"/>
      <c r="J54" s="3"/>
      <c r="K54" s="21"/>
      <c r="L54" s="6"/>
      <c r="M54" s="6"/>
      <c r="N54" s="12"/>
      <c r="O54" s="10"/>
      <c r="P54" s="6"/>
      <c r="Q54" s="6"/>
      <c r="R54" s="12"/>
      <c r="S54" s="10"/>
      <c r="T54" s="12"/>
    </row>
    <row r="55" spans="1:20" ht="12.75">
      <c r="A55" s="35" t="str">
        <f ca="1" t="shared" si="0"/>
        <v>BW Thompson (1,2,t)</v>
      </c>
      <c r="B55" t="s">
        <v>209</v>
      </c>
      <c r="C55">
        <f>'orig. data'!AH75</f>
        <v>1</v>
      </c>
      <c r="D55">
        <f>'orig. data'!AI75</f>
        <v>2</v>
      </c>
      <c r="E55" t="str">
        <f ca="1">IF(CELL("contents",F55)="s","s",IF(CELL("contents",G55)="s","s",IF(CELL("contents",'orig. data'!AJ75)="t","t","")))</f>
        <v>t</v>
      </c>
      <c r="F55" t="str">
        <f>'orig. data'!AK75</f>
        <v> </v>
      </c>
      <c r="G55" t="str">
        <f>'orig. data'!AL75</f>
        <v> </v>
      </c>
      <c r="H55" s="21">
        <f>'orig. data'!D$18</f>
        <v>9.1051076625</v>
      </c>
      <c r="I55" s="3">
        <f>'orig. data'!D75</f>
        <v>15.728532362</v>
      </c>
      <c r="J55" s="3">
        <f>'orig. data'!R75</f>
        <v>12.604731919</v>
      </c>
      <c r="K55" s="21">
        <f>'orig. data'!R$18</f>
        <v>8.3018223337</v>
      </c>
      <c r="L55" s="6">
        <f>'orig. data'!B75</f>
        <v>871</v>
      </c>
      <c r="M55" s="6">
        <f>'orig. data'!C75</f>
        <v>73422</v>
      </c>
      <c r="N55" s="12">
        <f>'orig. data'!G75</f>
        <v>4.531304E-18</v>
      </c>
      <c r="O55" s="10"/>
      <c r="P55" s="6">
        <f>'orig. data'!P75</f>
        <v>685</v>
      </c>
      <c r="Q55" s="6">
        <f>'orig. data'!Q75</f>
        <v>70690</v>
      </c>
      <c r="R55" s="12">
        <f>'orig. data'!U75</f>
        <v>1.349632E-10</v>
      </c>
      <c r="S55" s="10"/>
      <c r="T55" s="12">
        <f>'orig. data'!AD75</f>
        <v>0.0037497284</v>
      </c>
    </row>
    <row r="56" spans="1:20" ht="12.75">
      <c r="A56" s="35" t="str">
        <f ca="1" t="shared" si="0"/>
        <v>BW Gillam/Fox Lake (1,2)</v>
      </c>
      <c r="B56" t="s">
        <v>168</v>
      </c>
      <c r="C56">
        <f>'orig. data'!AH76</f>
        <v>1</v>
      </c>
      <c r="D56">
        <f>'orig. data'!AI76</f>
        <v>2</v>
      </c>
      <c r="E56">
        <f ca="1">IF(CELL("contents",F56)="s","s",IF(CELL("contents",G56)="s","s",IF(CELL("contents",'orig. data'!AJ76)="t","t","")))</f>
      </c>
      <c r="F56" t="str">
        <f>'orig. data'!AK76</f>
        <v> </v>
      </c>
      <c r="G56" t="str">
        <f>'orig. data'!AL76</f>
        <v> </v>
      </c>
      <c r="H56" s="21">
        <f>'orig. data'!D$18</f>
        <v>9.1051076625</v>
      </c>
      <c r="I56" s="3">
        <f>'orig. data'!D76</f>
        <v>20.705836793</v>
      </c>
      <c r="J56" s="3">
        <f>'orig. data'!R76</f>
        <v>24.239405316</v>
      </c>
      <c r="K56" s="21">
        <f>'orig. data'!R$18</f>
        <v>8.3018223337</v>
      </c>
      <c r="L56" s="6">
        <f>'orig. data'!B76</f>
        <v>119</v>
      </c>
      <c r="M56" s="6">
        <f>'orig. data'!C76</f>
        <v>7918</v>
      </c>
      <c r="N56" s="12">
        <f>'orig. data'!G76</f>
        <v>2.012876E-14</v>
      </c>
      <c r="O56" s="10"/>
      <c r="P56" s="6">
        <f>'orig. data'!P76</f>
        <v>119</v>
      </c>
      <c r="Q56" s="6">
        <f>'orig. data'!Q76</f>
        <v>6583</v>
      </c>
      <c r="R56" s="12">
        <f>'orig. data'!U76</f>
        <v>1.001379E-23</v>
      </c>
      <c r="S56" s="10"/>
      <c r="T56" s="12">
        <f>'orig. data'!AD76</f>
        <v>0.271646596</v>
      </c>
    </row>
    <row r="57" spans="1:20" ht="12.75">
      <c r="A57" s="35" t="str">
        <f ca="1" t="shared" si="0"/>
        <v>BW Lynn/Leaf/SIL (1,2)</v>
      </c>
      <c r="B57" t="s">
        <v>258</v>
      </c>
      <c r="C57">
        <f>'orig. data'!AH77</f>
        <v>1</v>
      </c>
      <c r="D57">
        <f>'orig. data'!AI77</f>
        <v>2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21">
        <f>'orig. data'!D$18</f>
        <v>9.1051076625</v>
      </c>
      <c r="I57" s="3">
        <f>'orig. data'!D77</f>
        <v>28.678988613</v>
      </c>
      <c r="J57" s="3">
        <f>'orig. data'!R77</f>
        <v>29.122618019</v>
      </c>
      <c r="K57" s="21">
        <f>'orig. data'!R$18</f>
        <v>8.3018223337</v>
      </c>
      <c r="L57" s="6">
        <f>'orig. data'!B77</f>
        <v>381</v>
      </c>
      <c r="M57" s="6">
        <f>'orig. data'!C77</f>
        <v>17263</v>
      </c>
      <c r="N57" s="12">
        <f>'orig. data'!G77</f>
        <v>1.680922E-54</v>
      </c>
      <c r="O57" s="10"/>
      <c r="P57" s="6">
        <f>'orig. data'!P77</f>
        <v>284</v>
      </c>
      <c r="Q57" s="6">
        <f>'orig. data'!Q77</f>
        <v>12545</v>
      </c>
      <c r="R57" s="12">
        <f>'orig. data'!U77</f>
        <v>3.120606E-56</v>
      </c>
      <c r="S57" s="10"/>
      <c r="T57" s="12">
        <f>'orig. data'!AD77</f>
        <v>0.8740312015</v>
      </c>
    </row>
    <row r="58" spans="1:20" ht="12.75">
      <c r="A58" s="35" t="str">
        <f ca="1" t="shared" si="0"/>
        <v>BW Thick Por/Pik/Wab (1)</v>
      </c>
      <c r="B58" t="s">
        <v>218</v>
      </c>
      <c r="C58">
        <f>'orig. data'!AH78</f>
        <v>1</v>
      </c>
      <c r="D58" t="str">
        <f>'orig. data'!AI78</f>
        <v> 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21">
        <f>'orig. data'!D$18</f>
        <v>9.1051076625</v>
      </c>
      <c r="I58" s="3">
        <f>'orig. data'!D78</f>
        <v>20.433697586</v>
      </c>
      <c r="J58" s="3">
        <f>'orig. data'!R78</f>
        <v>12.603430837</v>
      </c>
      <c r="K58" s="21">
        <f>'orig. data'!R$18</f>
        <v>8.3018223337</v>
      </c>
      <c r="L58" s="6">
        <f>'orig. data'!B78</f>
        <v>80</v>
      </c>
      <c r="M58" s="6">
        <f>'orig. data'!C78</f>
        <v>4981</v>
      </c>
      <c r="N58" s="12">
        <f>'orig. data'!G78</f>
        <v>7.332321E-11</v>
      </c>
      <c r="O58" s="10"/>
      <c r="P58" s="6">
        <f>'orig. data'!P78</f>
        <v>47</v>
      </c>
      <c r="Q58" s="6">
        <f>'orig. data'!Q78</f>
        <v>4604</v>
      </c>
      <c r="R58" s="12">
        <f>'orig. data'!U78</f>
        <v>0.0071018562</v>
      </c>
      <c r="S58" s="10"/>
      <c r="T58" s="12">
        <f>'orig. data'!AD78</f>
        <v>0.0121885755</v>
      </c>
    </row>
    <row r="59" spans="1:20" ht="12.75">
      <c r="A59" s="35" t="str">
        <f ca="1" t="shared" si="0"/>
        <v>BW Oxford H &amp; Gods (1,2)</v>
      </c>
      <c r="B59" t="s">
        <v>259</v>
      </c>
      <c r="C59">
        <f>'orig. data'!AH79</f>
        <v>1</v>
      </c>
      <c r="D59">
        <f>'orig. data'!AI79</f>
        <v>2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21">
        <f>'orig. data'!D$18</f>
        <v>9.1051076625</v>
      </c>
      <c r="I59" s="3">
        <f>'orig. data'!D79</f>
        <v>43.096019191</v>
      </c>
      <c r="J59" s="3">
        <f>'orig. data'!R79</f>
        <v>42.977922069</v>
      </c>
      <c r="K59" s="21">
        <f>'orig. data'!R$18</f>
        <v>8.3018223337</v>
      </c>
      <c r="L59" s="6">
        <f>'orig. data'!B79</f>
        <v>553</v>
      </c>
      <c r="M59" s="6">
        <f>'orig. data'!C79</f>
        <v>16676</v>
      </c>
      <c r="N59" s="12">
        <f>'orig. data'!G79</f>
        <v>2.17157E-116</v>
      </c>
      <c r="O59" s="10"/>
      <c r="P59" s="6">
        <f>'orig. data'!P79</f>
        <v>601</v>
      </c>
      <c r="Q59" s="6">
        <f>'orig. data'!Q79</f>
        <v>17604</v>
      </c>
      <c r="R59" s="12">
        <f>'orig. data'!U79</f>
        <v>5.35729E-136</v>
      </c>
      <c r="S59" s="10"/>
      <c r="T59" s="12">
        <f>'orig. data'!AD79</f>
        <v>0.9730547878</v>
      </c>
    </row>
    <row r="60" spans="1:20" ht="12.75">
      <c r="A60" s="35" t="str">
        <f ca="1" t="shared" si="0"/>
        <v>BW Cross Lake (1,2)</v>
      </c>
      <c r="B60" t="s">
        <v>260</v>
      </c>
      <c r="C60">
        <f>'orig. data'!AH80</f>
        <v>1</v>
      </c>
      <c r="D60">
        <f>'orig. data'!AI80</f>
        <v>2</v>
      </c>
      <c r="E60">
        <f ca="1">IF(CELL("contents",F60)="s","s",IF(CELL("contents",G60)="s","s",IF(CELL("contents",'orig. data'!AJ80)="t","t","")))</f>
      </c>
      <c r="F60" t="str">
        <f>'orig. data'!AK80</f>
        <v> </v>
      </c>
      <c r="G60" t="str">
        <f>'orig. data'!AL80</f>
        <v> </v>
      </c>
      <c r="H60" s="21">
        <f>'orig. data'!D$18</f>
        <v>9.1051076625</v>
      </c>
      <c r="I60" s="3">
        <f>'orig. data'!D80</f>
        <v>37.941382621</v>
      </c>
      <c r="J60" s="3">
        <f>'orig. data'!R80</f>
        <v>32.512692185</v>
      </c>
      <c r="K60" s="21">
        <f>'orig. data'!R$18</f>
        <v>8.3018223337</v>
      </c>
      <c r="L60" s="6">
        <f>'orig. data'!B80</f>
        <v>548</v>
      </c>
      <c r="M60" s="6">
        <f>'orig. data'!C80</f>
        <v>18727</v>
      </c>
      <c r="N60" s="12">
        <f>'orig. data'!G80</f>
        <v>1.461001E-98</v>
      </c>
      <c r="O60" s="10"/>
      <c r="P60" s="6">
        <f>'orig. data'!P80</f>
        <v>533</v>
      </c>
      <c r="Q60" s="6">
        <f>'orig. data'!Q80</f>
        <v>20887</v>
      </c>
      <c r="R60" s="12">
        <f>'orig. data'!U80</f>
        <v>2.815262E-89</v>
      </c>
      <c r="S60" s="10"/>
      <c r="T60" s="12">
        <f>'orig. data'!AD80</f>
        <v>0.0620848467</v>
      </c>
    </row>
    <row r="61" spans="1:20" ht="12.75">
      <c r="A61" s="35" t="str">
        <f ca="1" t="shared" si="0"/>
        <v>BW Tad/Broch/Lac Br (1,2)</v>
      </c>
      <c r="B61" t="s">
        <v>237</v>
      </c>
      <c r="C61">
        <f>'orig. data'!AH81</f>
        <v>1</v>
      </c>
      <c r="D61">
        <f>'orig. data'!AI81</f>
        <v>2</v>
      </c>
      <c r="E61">
        <f ca="1">IF(CELL("contents",F61)="s","s",IF(CELL("contents",G61)="s","s",IF(CELL("contents",'orig. data'!AJ81)="t","t","")))</f>
      </c>
      <c r="F61" t="str">
        <f>'orig. data'!AK81</f>
        <v> </v>
      </c>
      <c r="G61" t="str">
        <f>'orig. data'!AL81</f>
        <v> </v>
      </c>
      <c r="H61" s="21">
        <f>'orig. data'!D$18</f>
        <v>9.1051076625</v>
      </c>
      <c r="I61" s="3">
        <f>'orig. data'!D81</f>
        <v>37.376600807</v>
      </c>
      <c r="J61" s="3">
        <f>'orig. data'!R81</f>
        <v>31.155937307</v>
      </c>
      <c r="K61" s="21">
        <f>'orig. data'!R$18</f>
        <v>8.3018223337</v>
      </c>
      <c r="L61" s="6">
        <f>'orig. data'!B81</f>
        <v>220</v>
      </c>
      <c r="M61" s="6">
        <f>'orig. data'!C81</f>
        <v>7691</v>
      </c>
      <c r="N61" s="12">
        <f>'orig. data'!G81</f>
        <v>4.310058E-60</v>
      </c>
      <c r="O61" s="10"/>
      <c r="P61" s="6">
        <f>'orig. data'!P81</f>
        <v>189</v>
      </c>
      <c r="Q61" s="6">
        <f>'orig. data'!Q81</f>
        <v>7751</v>
      </c>
      <c r="R61" s="12">
        <f>'orig. data'!U81</f>
        <v>9.643974E-49</v>
      </c>
      <c r="S61" s="10"/>
      <c r="T61" s="12">
        <f>'orig. data'!AD81</f>
        <v>0.1131777386</v>
      </c>
    </row>
    <row r="62" spans="1:20" ht="12.75">
      <c r="A62" s="35" t="str">
        <f ca="1" t="shared" si="0"/>
        <v>BW Norway House (1,2)</v>
      </c>
      <c r="B62" t="s">
        <v>236</v>
      </c>
      <c r="C62">
        <f>'orig. data'!AH82</f>
        <v>1</v>
      </c>
      <c r="D62">
        <f>'orig. data'!AI82</f>
        <v>2</v>
      </c>
      <c r="E62">
        <f ca="1">IF(CELL("contents",F62)="s","s",IF(CELL("contents",G62)="s","s",IF(CELL("contents",'orig. data'!AJ82)="t","t","")))</f>
      </c>
      <c r="F62" t="str">
        <f>'orig. data'!AK82</f>
        <v> </v>
      </c>
      <c r="G62" t="str">
        <f>'orig. data'!AL82</f>
        <v> </v>
      </c>
      <c r="H62" s="21">
        <f>'orig. data'!D$18</f>
        <v>9.1051076625</v>
      </c>
      <c r="I62" s="3">
        <f>'orig. data'!D82</f>
        <v>32.144927371</v>
      </c>
      <c r="J62" s="3">
        <f>'orig. data'!R82</f>
        <v>26.719034494</v>
      </c>
      <c r="K62" s="21">
        <f>'orig. data'!R$18</f>
        <v>8.3018223337</v>
      </c>
      <c r="L62" s="6">
        <f>'orig. data'!B82</f>
        <v>516</v>
      </c>
      <c r="M62" s="6">
        <f>'orig. data'!C82</f>
        <v>20952</v>
      </c>
      <c r="N62" s="12">
        <f>'orig. data'!G82</f>
        <v>2.129897E-75</v>
      </c>
      <c r="O62" s="10"/>
      <c r="P62" s="6">
        <f>'orig. data'!P82</f>
        <v>469</v>
      </c>
      <c r="Q62" s="6">
        <f>'orig. data'!Q82</f>
        <v>23306</v>
      </c>
      <c r="R62" s="12">
        <f>'orig. data'!U82</f>
        <v>2.37808E-62</v>
      </c>
      <c r="S62" s="10"/>
      <c r="T62" s="12">
        <f>'orig. data'!AD82</f>
        <v>0.0299257277</v>
      </c>
    </row>
    <row r="63" spans="1:20" ht="12.75">
      <c r="A63" s="35" t="str">
        <f ca="1" t="shared" si="0"/>
        <v>BW Island Lake (1,2)</v>
      </c>
      <c r="B63" t="s">
        <v>261</v>
      </c>
      <c r="C63">
        <f>'orig. data'!AH83</f>
        <v>1</v>
      </c>
      <c r="D63">
        <f>'orig. data'!AI83</f>
        <v>2</v>
      </c>
      <c r="E63">
        <f ca="1">IF(CELL("contents",F63)="s","s",IF(CELL("contents",G63)="s","s",IF(CELL("contents",'orig. data'!AJ83)="t","t","")))</f>
      </c>
      <c r="F63" t="str">
        <f>'orig. data'!AK83</f>
        <v> </v>
      </c>
      <c r="G63" t="str">
        <f>'orig. data'!AL83</f>
        <v> </v>
      </c>
      <c r="H63" s="21">
        <f>'orig. data'!D$18</f>
        <v>9.1051076625</v>
      </c>
      <c r="I63" s="3">
        <f>'orig. data'!D83</f>
        <v>28.240028073</v>
      </c>
      <c r="J63" s="3">
        <f>'orig. data'!R83</f>
        <v>32.984032453</v>
      </c>
      <c r="K63" s="21">
        <f>'orig. data'!R$18</f>
        <v>8.3018223337</v>
      </c>
      <c r="L63" s="6">
        <f>'orig. data'!B83</f>
        <v>718</v>
      </c>
      <c r="M63" s="6">
        <f>'orig. data'!C83</f>
        <v>32444</v>
      </c>
      <c r="N63" s="12">
        <f>'orig. data'!G83</f>
        <v>2.138714E-67</v>
      </c>
      <c r="O63" s="10"/>
      <c r="P63" s="6">
        <f>'orig. data'!P83</f>
        <v>918</v>
      </c>
      <c r="Q63" s="6">
        <f>'orig. data'!Q83</f>
        <v>35494</v>
      </c>
      <c r="R63" s="12">
        <f>'orig. data'!U83</f>
        <v>3.22138E-108</v>
      </c>
      <c r="S63" s="10"/>
      <c r="T63" s="12">
        <f>'orig. data'!AD83</f>
        <v>0.040865439</v>
      </c>
    </row>
    <row r="64" spans="1:20" ht="12.75">
      <c r="A64" s="35" t="str">
        <f ca="1" t="shared" si="0"/>
        <v>BW Sha/York/Split/War (1,2)</v>
      </c>
      <c r="B64" t="s">
        <v>235</v>
      </c>
      <c r="C64">
        <f>'orig. data'!AH84</f>
        <v>1</v>
      </c>
      <c r="D64">
        <f>'orig. data'!AI84</f>
        <v>2</v>
      </c>
      <c r="E64">
        <f ca="1">IF(CELL("contents",F64)="s","s",IF(CELL("contents",G64)="s","s",IF(CELL("contents",'orig. data'!AJ84)="t","t","")))</f>
      </c>
      <c r="F64" t="str">
        <f>'orig. data'!AK84</f>
        <v> </v>
      </c>
      <c r="G64" t="str">
        <f>'orig. data'!AL84</f>
        <v> </v>
      </c>
      <c r="H64" s="21">
        <f>'orig. data'!D$18</f>
        <v>9.1051076625</v>
      </c>
      <c r="I64" s="3">
        <f>'orig. data'!D84</f>
        <v>55.883431344</v>
      </c>
      <c r="J64" s="3">
        <f>'orig. data'!R84</f>
        <v>61.404375225</v>
      </c>
      <c r="K64" s="21">
        <f>'orig. data'!R$18</f>
        <v>8.3018223337</v>
      </c>
      <c r="L64" s="6">
        <f>'orig. data'!B84</f>
        <v>615</v>
      </c>
      <c r="M64" s="6">
        <f>'orig. data'!C84</f>
        <v>14290</v>
      </c>
      <c r="N64" s="12">
        <f>'orig. data'!G84</f>
        <v>1.56248E-162</v>
      </c>
      <c r="O64" s="10"/>
      <c r="P64" s="6">
        <f>'orig. data'!P84</f>
        <v>772</v>
      </c>
      <c r="Q64" s="6">
        <f>'orig. data'!Q84</f>
        <v>16071</v>
      </c>
      <c r="R64" s="12">
        <f>'orig. data'!U84</f>
        <v>1.11006E-216</v>
      </c>
      <c r="S64" s="10"/>
      <c r="T64" s="12">
        <f>'orig. data'!AD84</f>
        <v>0.2288536708</v>
      </c>
    </row>
    <row r="65" spans="1:20" ht="12.75">
      <c r="A65" s="35" t="str">
        <f ca="1" t="shared" si="0"/>
        <v>BW Nelson House  (1,2,t)</v>
      </c>
      <c r="B65" t="s">
        <v>234</v>
      </c>
      <c r="C65">
        <f>'orig. data'!AH85</f>
        <v>1</v>
      </c>
      <c r="D65">
        <f>'orig. data'!AI85</f>
        <v>2</v>
      </c>
      <c r="E65" t="str">
        <f ca="1">IF(CELL("contents",F65)="s","s",IF(CELL("contents",G65)="s","s",IF(CELL("contents",'orig. data'!AJ85)="t","t","")))</f>
        <v>t</v>
      </c>
      <c r="F65" t="str">
        <f>'orig. data'!AK85</f>
        <v> </v>
      </c>
      <c r="G65" t="str">
        <f>'orig. data'!AL85</f>
        <v> </v>
      </c>
      <c r="H65" s="21">
        <f>'orig. data'!D$18</f>
        <v>9.1051076625</v>
      </c>
      <c r="I65" s="3">
        <f>'orig. data'!D85</f>
        <v>36.678921431</v>
      </c>
      <c r="J65" s="3">
        <f>'orig. data'!R85</f>
        <v>51.501615576</v>
      </c>
      <c r="K65" s="21">
        <f>'orig. data'!R$18</f>
        <v>8.3018223337</v>
      </c>
      <c r="L65" s="6">
        <f>'orig. data'!B85</f>
        <v>266</v>
      </c>
      <c r="M65" s="6">
        <f>'orig. data'!C85</f>
        <v>9933</v>
      </c>
      <c r="N65" s="12">
        <f>'orig. data'!G85</f>
        <v>5.277102E-65</v>
      </c>
      <c r="O65" s="10"/>
      <c r="P65" s="6">
        <f>'orig. data'!P85</f>
        <v>433</v>
      </c>
      <c r="Q65" s="6">
        <f>'orig. data'!Q85</f>
        <v>11193</v>
      </c>
      <c r="R65" s="12">
        <f>'orig. data'!U85</f>
        <v>6.34534E-143</v>
      </c>
      <c r="S65" s="10"/>
      <c r="T65" s="12">
        <f>'orig. data'!AD85</f>
        <v>0.0004825819</v>
      </c>
    </row>
    <row r="66" spans="1:20" ht="12.75">
      <c r="A66" s="35"/>
      <c r="H66" s="21"/>
      <c r="I66" s="3"/>
      <c r="J66" s="3"/>
      <c r="K66" s="21"/>
      <c r="L66" s="6"/>
      <c r="M66" s="6"/>
      <c r="N66" s="12"/>
      <c r="O66" s="10"/>
      <c r="P66" s="6"/>
      <c r="Q66" s="6"/>
      <c r="R66" s="12"/>
      <c r="S66" s="10"/>
      <c r="T66" s="12"/>
    </row>
    <row r="67" spans="1:20" ht="12.75">
      <c r="A67" s="35" t="str">
        <f ca="1" t="shared" si="0"/>
        <v>Fort Garry S (1,2)</v>
      </c>
      <c r="B67" t="s">
        <v>262</v>
      </c>
      <c r="C67">
        <f>'orig. data'!AH86</f>
        <v>1</v>
      </c>
      <c r="D67">
        <f>'orig. data'!AI86</f>
        <v>2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21">
        <f>'orig. data'!D$18</f>
        <v>9.1051076625</v>
      </c>
      <c r="I67" s="3">
        <f>'orig. data'!D86</f>
        <v>5.1083502535</v>
      </c>
      <c r="J67" s="3">
        <f>'orig. data'!R86</f>
        <v>5.0060241308</v>
      </c>
      <c r="K67" s="21">
        <f>'orig. data'!R$18</f>
        <v>8.3018223337</v>
      </c>
      <c r="L67" s="6">
        <f>'orig. data'!B86</f>
        <v>772</v>
      </c>
      <c r="M67" s="6">
        <f>'orig. data'!C86</f>
        <v>174600</v>
      </c>
      <c r="N67" s="12">
        <f>'orig. data'!G86</f>
        <v>1.434814E-20</v>
      </c>
      <c r="O67" s="10"/>
      <c r="P67" s="6">
        <f>'orig. data'!P86</f>
        <v>809</v>
      </c>
      <c r="Q67" s="6">
        <f>'orig. data'!Q86</f>
        <v>177910</v>
      </c>
      <c r="R67" s="12">
        <f>'orig. data'!U86</f>
        <v>2.0861E-16</v>
      </c>
      <c r="S67" s="10"/>
      <c r="T67" s="12">
        <f>'orig. data'!AD86</f>
        <v>0.7803093461</v>
      </c>
    </row>
    <row r="68" spans="1:20" ht="12.75">
      <c r="A68" s="35" t="str">
        <f ca="1" t="shared" si="0"/>
        <v>Fort Garry N (1,2)</v>
      </c>
      <c r="B68" t="s">
        <v>263</v>
      </c>
      <c r="C68">
        <f>'orig. data'!AH87</f>
        <v>1</v>
      </c>
      <c r="D68">
        <f>'orig. data'!AI87</f>
        <v>2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1">
        <f>'orig. data'!D$18</f>
        <v>9.1051076625</v>
      </c>
      <c r="I68" s="3">
        <f>'orig. data'!D87</f>
        <v>5.000044759</v>
      </c>
      <c r="J68" s="3">
        <f>'orig. data'!R87</f>
        <v>5.4646765558</v>
      </c>
      <c r="K68" s="21">
        <f>'orig. data'!R$18</f>
        <v>8.3018223337</v>
      </c>
      <c r="L68" s="6">
        <f>'orig. data'!B87</f>
        <v>627</v>
      </c>
      <c r="M68" s="6">
        <f>'orig. data'!C87</f>
        <v>129920</v>
      </c>
      <c r="N68" s="12">
        <f>'orig. data'!G87</f>
        <v>1.448961E-20</v>
      </c>
      <c r="O68" s="10"/>
      <c r="P68" s="6">
        <f>'orig. data'!P87</f>
        <v>813</v>
      </c>
      <c r="Q68" s="6">
        <f>'orig. data'!Q87</f>
        <v>142027</v>
      </c>
      <c r="R68" s="12">
        <f>'orig. data'!U87</f>
        <v>1.012188E-11</v>
      </c>
      <c r="S68" s="10"/>
      <c r="T68" s="12">
        <f>'orig. data'!AD87</f>
        <v>0.2326647565</v>
      </c>
    </row>
    <row r="69" spans="1:20" ht="12.75">
      <c r="A69" s="35"/>
      <c r="H69" s="21"/>
      <c r="I69" s="3"/>
      <c r="J69" s="3"/>
      <c r="K69" s="21"/>
      <c r="L69" s="6"/>
      <c r="M69" s="6"/>
      <c r="N69" s="12"/>
      <c r="O69" s="10"/>
      <c r="P69" s="6"/>
      <c r="Q69" s="6"/>
      <c r="R69" s="12"/>
      <c r="S69" s="10"/>
      <c r="T69" s="12"/>
    </row>
    <row r="70" spans="1:20" ht="12.75">
      <c r="A70" s="35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(1,2)</v>
      </c>
      <c r="B70" t="s">
        <v>152</v>
      </c>
      <c r="C70">
        <f>'orig. data'!AH88</f>
        <v>1</v>
      </c>
      <c r="D70">
        <f>'orig. data'!AI88</f>
        <v>2</v>
      </c>
      <c r="E70">
        <f ca="1">IF(CELL("contents",F70)="s","s",IF(CELL("contents",G70)="s","s",IF(CELL("contents",'orig. data'!AJ88)="t","t","")))</f>
      </c>
      <c r="F70" t="str">
        <f>'orig. data'!AK88</f>
        <v> </v>
      </c>
      <c r="G70" t="str">
        <f>'orig. data'!AL88</f>
        <v> </v>
      </c>
      <c r="H70" s="21">
        <f>'orig. data'!D$18</f>
        <v>9.1051076625</v>
      </c>
      <c r="I70" s="3">
        <f>'orig. data'!D88</f>
        <v>5.7234310757</v>
      </c>
      <c r="J70" s="3">
        <f>'orig. data'!R88</f>
        <v>6.0929030369</v>
      </c>
      <c r="K70" s="21">
        <f>'orig. data'!R$18</f>
        <v>8.3018223337</v>
      </c>
      <c r="L70" s="6">
        <f>'orig. data'!B88</f>
        <v>1051</v>
      </c>
      <c r="M70" s="6">
        <f>'orig. data'!C88</f>
        <v>181392</v>
      </c>
      <c r="N70" s="12">
        <f>'orig. data'!G88</f>
        <v>2.549539E-15</v>
      </c>
      <c r="O70" s="10"/>
      <c r="P70" s="6">
        <f>'orig. data'!P88</f>
        <v>1234</v>
      </c>
      <c r="Q70" s="6">
        <f>'orig. data'!Q88</f>
        <v>185210</v>
      </c>
      <c r="R70" s="12">
        <f>'orig. data'!U88</f>
        <v>8.1547316E-08</v>
      </c>
      <c r="S70" s="10"/>
      <c r="T70" s="12">
        <f>'orig. data'!AD88</f>
        <v>0.3444245027</v>
      </c>
    </row>
    <row r="71" spans="1:20" ht="12.75">
      <c r="A71" s="35"/>
      <c r="H71" s="21"/>
      <c r="I71" s="3"/>
      <c r="J71" s="3"/>
      <c r="K71" s="21"/>
      <c r="L71" s="6"/>
      <c r="M71" s="6"/>
      <c r="N71" s="12"/>
      <c r="O71" s="10"/>
      <c r="P71" s="6"/>
      <c r="Q71" s="6"/>
      <c r="R71" s="12"/>
      <c r="S71" s="10"/>
      <c r="T71" s="12"/>
    </row>
    <row r="72" spans="1:20" ht="12.75">
      <c r="A72" s="35" t="str">
        <f ca="1" t="shared" si="1"/>
        <v>St. Boniface E (1,2)</v>
      </c>
      <c r="B72" t="s">
        <v>264</v>
      </c>
      <c r="C72">
        <f>'orig. data'!AH89</f>
        <v>1</v>
      </c>
      <c r="D72">
        <f>'orig. data'!AI89</f>
        <v>2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1">
        <f>'orig. data'!D$18</f>
        <v>9.1051076625</v>
      </c>
      <c r="I72" s="3">
        <f>'orig. data'!D89</f>
        <v>4.93292722</v>
      </c>
      <c r="J72" s="3">
        <f>'orig. data'!R89</f>
        <v>4.0889321791</v>
      </c>
      <c r="K72" s="21">
        <f>'orig. data'!R$18</f>
        <v>8.3018223337</v>
      </c>
      <c r="L72" s="6">
        <f>'orig. data'!B89</f>
        <v>666</v>
      </c>
      <c r="M72" s="6">
        <f>'orig. data'!C89</f>
        <v>152178</v>
      </c>
      <c r="N72" s="12">
        <f>'orig. data'!G89</f>
        <v>9.203787E-22</v>
      </c>
      <c r="O72" s="10"/>
      <c r="P72" s="6">
        <f>'orig. data'!P89</f>
        <v>624</v>
      </c>
      <c r="Q72" s="6">
        <f>'orig. data'!Q89</f>
        <v>167801</v>
      </c>
      <c r="R72" s="12">
        <f>'orig. data'!U89</f>
        <v>8.224415E-28</v>
      </c>
      <c r="S72" s="10"/>
      <c r="T72" s="12">
        <f>'orig. data'!AD89</f>
        <v>0.014533587</v>
      </c>
    </row>
    <row r="73" spans="1:20" ht="12.75">
      <c r="A73" s="35" t="str">
        <f ca="1" t="shared" si="1"/>
        <v>St. Boniface W (1)</v>
      </c>
      <c r="B73" t="s">
        <v>210</v>
      </c>
      <c r="C73">
        <f>'orig. data'!AH90</f>
        <v>1</v>
      </c>
      <c r="D73" t="str">
        <f>'orig. data'!AI90</f>
        <v> 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1">
        <f>'orig. data'!D$18</f>
        <v>9.1051076625</v>
      </c>
      <c r="I73" s="3">
        <f>'orig. data'!D90</f>
        <v>6.7550345323</v>
      </c>
      <c r="J73" s="3">
        <f>'orig. data'!R90</f>
        <v>7.3761732574</v>
      </c>
      <c r="K73" s="21">
        <f>'orig. data'!R$18</f>
        <v>8.3018223337</v>
      </c>
      <c r="L73" s="6">
        <f>'orig. data'!B90</f>
        <v>642</v>
      </c>
      <c r="M73" s="6">
        <f>'orig. data'!C90</f>
        <v>78023</v>
      </c>
      <c r="N73" s="12">
        <f>'orig. data'!G90</f>
        <v>3.8341412E-06</v>
      </c>
      <c r="O73" s="10"/>
      <c r="P73" s="6">
        <f>'orig. data'!P90</f>
        <v>683</v>
      </c>
      <c r="Q73" s="6">
        <f>'orig. data'!Q90</f>
        <v>77028</v>
      </c>
      <c r="R73" s="12">
        <f>'orig. data'!U90</f>
        <v>0.0657089874</v>
      </c>
      <c r="S73" s="10"/>
      <c r="T73" s="12">
        <f>'orig. data'!AD90</f>
        <v>0.250800621</v>
      </c>
    </row>
    <row r="74" spans="1:20" ht="12.75">
      <c r="A74" s="35"/>
      <c r="H74" s="21"/>
      <c r="I74" s="3"/>
      <c r="J74" s="3"/>
      <c r="K74" s="21"/>
      <c r="L74" s="6"/>
      <c r="M74" s="6"/>
      <c r="N74" s="12"/>
      <c r="O74" s="10"/>
      <c r="P74" s="6"/>
      <c r="Q74" s="6"/>
      <c r="R74" s="12"/>
      <c r="S74" s="10"/>
      <c r="T74" s="12"/>
    </row>
    <row r="75" spans="1:20" ht="12.75">
      <c r="A75" s="35" t="str">
        <f ca="1" t="shared" si="1"/>
        <v>St. Vital S (1,2)</v>
      </c>
      <c r="B75" t="s">
        <v>272</v>
      </c>
      <c r="C75">
        <f>'orig. data'!AH91</f>
        <v>1</v>
      </c>
      <c r="D75">
        <f>'orig. data'!AI91</f>
        <v>2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21">
        <f>'orig. data'!D$18</f>
        <v>9.1051076625</v>
      </c>
      <c r="I75" s="3">
        <f>'orig. data'!D91</f>
        <v>4.6540928379</v>
      </c>
      <c r="J75" s="3">
        <f>'orig. data'!R91</f>
        <v>4.7198123984</v>
      </c>
      <c r="K75" s="21">
        <f>'orig. data'!R$18</f>
        <v>8.3018223337</v>
      </c>
      <c r="L75" s="6">
        <f>'orig. data'!B91</f>
        <v>665</v>
      </c>
      <c r="M75" s="6">
        <f>'orig. data'!C91</f>
        <v>166870</v>
      </c>
      <c r="N75" s="12">
        <f>'orig. data'!G91</f>
        <v>5.421242E-26</v>
      </c>
      <c r="O75" s="10"/>
      <c r="P75" s="6">
        <f>'orig. data'!P91</f>
        <v>736</v>
      </c>
      <c r="Q75" s="6">
        <f>'orig. data'!Q91</f>
        <v>170145</v>
      </c>
      <c r="R75" s="12">
        <f>'orig. data'!U91</f>
        <v>1.528475E-19</v>
      </c>
      <c r="S75" s="10"/>
      <c r="T75" s="12">
        <f>'orig. data'!AD91</f>
        <v>0.8508837097</v>
      </c>
    </row>
    <row r="76" spans="1:20" ht="12.75">
      <c r="A76" s="35" t="str">
        <f ca="1" t="shared" si="1"/>
        <v>St. Vital N (1,2)</v>
      </c>
      <c r="B76" t="s">
        <v>271</v>
      </c>
      <c r="C76">
        <f>'orig. data'!AH92</f>
        <v>1</v>
      </c>
      <c r="D76">
        <f>'orig. data'!AI92</f>
        <v>2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1">
        <f>'orig. data'!D$18</f>
        <v>9.1051076625</v>
      </c>
      <c r="I76" s="3">
        <f>'orig. data'!D92</f>
        <v>6.43860071</v>
      </c>
      <c r="J76" s="3">
        <f>'orig. data'!R92</f>
        <v>5.9787730176</v>
      </c>
      <c r="K76" s="21">
        <f>'orig. data'!R$18</f>
        <v>8.3018223337</v>
      </c>
      <c r="L76" s="6">
        <f>'orig. data'!B92</f>
        <v>966</v>
      </c>
      <c r="M76" s="6">
        <f>'orig. data'!C92</f>
        <v>136242</v>
      </c>
      <c r="N76" s="12">
        <f>'orig. data'!G92</f>
        <v>7.6672687E-09</v>
      </c>
      <c r="O76" s="10"/>
      <c r="P76" s="6">
        <f>'orig. data'!P92</f>
        <v>909</v>
      </c>
      <c r="Q76" s="6">
        <f>'orig. data'!Q92</f>
        <v>134507</v>
      </c>
      <c r="R76" s="12">
        <f>'orig. data'!U92</f>
        <v>6.6606407E-08</v>
      </c>
      <c r="S76" s="10"/>
      <c r="T76" s="12">
        <f>'orig. data'!AD92</f>
        <v>0.2898609794</v>
      </c>
    </row>
    <row r="77" spans="1:20" ht="12.75">
      <c r="A77" s="35"/>
      <c r="H77" s="21"/>
      <c r="I77" s="3"/>
      <c r="J77" s="3"/>
      <c r="K77" s="21"/>
      <c r="L77" s="6"/>
      <c r="M77" s="6"/>
      <c r="N77" s="12"/>
      <c r="O77" s="10"/>
      <c r="P77" s="6"/>
      <c r="Q77" s="6"/>
      <c r="R77" s="12"/>
      <c r="S77" s="10"/>
      <c r="T77" s="12"/>
    </row>
    <row r="78" spans="1:20" ht="12.75">
      <c r="A78" s="35" t="str">
        <f ca="1" t="shared" si="1"/>
        <v>Transcona (1,2)</v>
      </c>
      <c r="B78" t="s">
        <v>157</v>
      </c>
      <c r="C78">
        <f>'orig. data'!AH93</f>
        <v>1</v>
      </c>
      <c r="D78">
        <f>'orig. data'!AI93</f>
        <v>2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21">
        <f>'orig. data'!D$18</f>
        <v>9.1051076625</v>
      </c>
      <c r="I78" s="3">
        <f>'orig. data'!D93</f>
        <v>5.7628606643</v>
      </c>
      <c r="J78" s="3">
        <f>'orig. data'!R93</f>
        <v>4.9726138041</v>
      </c>
      <c r="K78" s="21">
        <f>'orig. data'!R$18</f>
        <v>8.3018223337</v>
      </c>
      <c r="L78" s="6">
        <f>'orig. data'!B93</f>
        <v>846</v>
      </c>
      <c r="M78" s="6">
        <f>'orig. data'!C93</f>
        <v>167041</v>
      </c>
      <c r="N78" s="12">
        <f>'orig. data'!G93</f>
        <v>7.017344E-14</v>
      </c>
      <c r="O78" s="10"/>
      <c r="P78" s="6">
        <f>'orig. data'!P93</f>
        <v>749</v>
      </c>
      <c r="Q78" s="6">
        <f>'orig. data'!Q93</f>
        <v>166095</v>
      </c>
      <c r="R78" s="12">
        <f>'orig. data'!U93</f>
        <v>2.278066E-16</v>
      </c>
      <c r="S78" s="10"/>
      <c r="T78" s="12">
        <f>'orig. data'!AD93</f>
        <v>0.0416295001</v>
      </c>
    </row>
    <row r="79" spans="1:20" ht="12.75">
      <c r="A79" s="35"/>
      <c r="H79" s="21"/>
      <c r="I79" s="3"/>
      <c r="J79" s="3"/>
      <c r="K79" s="21"/>
      <c r="L79" s="6"/>
      <c r="M79" s="6"/>
      <c r="N79" s="12"/>
      <c r="O79" s="10"/>
      <c r="P79" s="6"/>
      <c r="Q79" s="6"/>
      <c r="R79" s="12"/>
      <c r="S79" s="10"/>
      <c r="T79" s="12"/>
    </row>
    <row r="80" spans="1:20" ht="12.75">
      <c r="A80" s="35" t="str">
        <f ca="1" t="shared" si="1"/>
        <v>River Heights W (1,2)</v>
      </c>
      <c r="B80" t="s">
        <v>233</v>
      </c>
      <c r="C80">
        <f>'orig. data'!AH94</f>
        <v>1</v>
      </c>
      <c r="D80">
        <f>'orig. data'!AI94</f>
        <v>2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21">
        <f>'orig. data'!D$18</f>
        <v>9.1051076625</v>
      </c>
      <c r="I80" s="3">
        <f>'orig. data'!D94</f>
        <v>5.9565705427</v>
      </c>
      <c r="J80" s="3">
        <f>'orig. data'!R94</f>
        <v>5.8144519006</v>
      </c>
      <c r="K80" s="21">
        <f>'orig. data'!R$18</f>
        <v>8.3018223337</v>
      </c>
      <c r="L80" s="6">
        <f>'orig. data'!B94</f>
        <v>1208</v>
      </c>
      <c r="M80" s="6">
        <f>'orig. data'!C94</f>
        <v>177639</v>
      </c>
      <c r="N80" s="12">
        <f>'orig. data'!G94</f>
        <v>3.009896E-13</v>
      </c>
      <c r="O80" s="10"/>
      <c r="P80" s="6">
        <f>'orig. data'!P94</f>
        <v>1200</v>
      </c>
      <c r="Q80" s="6">
        <f>'orig. data'!Q94</f>
        <v>175773</v>
      </c>
      <c r="R80" s="12">
        <f>'orig. data'!U94</f>
        <v>9.837409E-10</v>
      </c>
      <c r="S80" s="10"/>
      <c r="T80" s="12">
        <f>'orig. data'!AD94</f>
        <v>0.7154621688</v>
      </c>
    </row>
    <row r="81" spans="1:20" ht="12.75">
      <c r="A81" s="35" t="str">
        <f ca="1" t="shared" si="1"/>
        <v>River Heights E (2)</v>
      </c>
      <c r="B81" t="s">
        <v>211</v>
      </c>
      <c r="C81" t="str">
        <f>'orig. data'!AH95</f>
        <v> </v>
      </c>
      <c r="D81">
        <f>'orig. data'!AI95</f>
        <v>2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1">
        <f>'orig. data'!D$18</f>
        <v>9.1051076625</v>
      </c>
      <c r="I81" s="3">
        <f>'orig. data'!D95</f>
        <v>7.7150540691</v>
      </c>
      <c r="J81" s="3">
        <f>'orig. data'!R95</f>
        <v>6.8454458174</v>
      </c>
      <c r="K81" s="21">
        <f>'orig. data'!R$18</f>
        <v>8.3018223337</v>
      </c>
      <c r="L81" s="6">
        <f>'orig. data'!B95</f>
        <v>931</v>
      </c>
      <c r="M81" s="6">
        <f>'orig. data'!C95</f>
        <v>105654</v>
      </c>
      <c r="N81" s="12">
        <f>'orig. data'!G95</f>
        <v>0.0063728584</v>
      </c>
      <c r="O81" s="10"/>
      <c r="P81" s="6">
        <f>'orig. data'!P95</f>
        <v>832</v>
      </c>
      <c r="Q81" s="6">
        <f>'orig. data'!Q95</f>
        <v>104303</v>
      </c>
      <c r="R81" s="12">
        <f>'orig. data'!U95</f>
        <v>0.0018004205</v>
      </c>
      <c r="S81" s="10"/>
      <c r="T81" s="12">
        <f>'orig. data'!AD95</f>
        <v>0.0939458073</v>
      </c>
    </row>
    <row r="82" spans="1:20" ht="12.75">
      <c r="A82" s="35"/>
      <c r="H82" s="21"/>
      <c r="I82" s="3"/>
      <c r="J82" s="3"/>
      <c r="K82" s="21"/>
      <c r="L82" s="6"/>
      <c r="M82" s="6"/>
      <c r="N82" s="12"/>
      <c r="O82" s="10"/>
      <c r="P82" s="6"/>
      <c r="Q82" s="6"/>
      <c r="R82" s="12"/>
      <c r="S82" s="10"/>
      <c r="T82" s="12"/>
    </row>
    <row r="83" spans="1:20" ht="12.75">
      <c r="A83" s="35" t="str">
        <f ca="1" t="shared" si="1"/>
        <v>River East N (1,2)</v>
      </c>
      <c r="B83" t="s">
        <v>242</v>
      </c>
      <c r="C83">
        <f>'orig. data'!AH96</f>
        <v>1</v>
      </c>
      <c r="D83">
        <f>'orig. data'!AI96</f>
        <v>2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21">
        <f>'orig. data'!D$18</f>
        <v>9.1051076625</v>
      </c>
      <c r="I83" s="3">
        <f>'orig. data'!D96</f>
        <v>4.7439079427</v>
      </c>
      <c r="J83" s="3">
        <f>'orig. data'!R96</f>
        <v>4.0960148499</v>
      </c>
      <c r="K83" s="21">
        <f>'orig. data'!R$18</f>
        <v>8.3018223337</v>
      </c>
      <c r="L83" s="6">
        <f>'orig. data'!B96</f>
        <v>150</v>
      </c>
      <c r="M83" s="6">
        <f>'orig. data'!C96</f>
        <v>36677</v>
      </c>
      <c r="N83" s="12">
        <f>'orig. data'!G96</f>
        <v>1.82106E-11</v>
      </c>
      <c r="O83" s="10"/>
      <c r="P83" s="6">
        <f>'orig. data'!P96</f>
        <v>170</v>
      </c>
      <c r="Q83" s="6">
        <f>'orig. data'!Q96</f>
        <v>46607</v>
      </c>
      <c r="R83" s="12">
        <f>'orig. data'!U96</f>
        <v>2.870182E-14</v>
      </c>
      <c r="S83" s="10"/>
      <c r="T83" s="12">
        <f>'orig. data'!AD96</f>
        <v>0.2403223214</v>
      </c>
    </row>
    <row r="84" spans="1:20" ht="12.75">
      <c r="A84" s="35" t="str">
        <f ca="1" t="shared" si="1"/>
        <v>River East E (1,2,t)</v>
      </c>
      <c r="B84" t="s">
        <v>241</v>
      </c>
      <c r="C84">
        <f>'orig. data'!AH97</f>
        <v>1</v>
      </c>
      <c r="D84">
        <f>'orig. data'!AI97</f>
        <v>2</v>
      </c>
      <c r="E84" t="str">
        <f ca="1">IF(CELL("contents",F84)="s","s",IF(CELL("contents",G84)="s","s",IF(CELL("contents",'orig. data'!AJ97)="t","t","")))</f>
        <v>t</v>
      </c>
      <c r="F84" t="str">
        <f>'orig. data'!AK97</f>
        <v> </v>
      </c>
      <c r="G84" t="str">
        <f>'orig. data'!AL97</f>
        <v> </v>
      </c>
      <c r="H84" s="21">
        <f>'orig. data'!D$18</f>
        <v>9.1051076625</v>
      </c>
      <c r="I84" s="3">
        <f>'orig. data'!D97</f>
        <v>7.0361278837</v>
      </c>
      <c r="J84" s="3">
        <f>'orig. data'!R97</f>
        <v>4.938322653</v>
      </c>
      <c r="K84" s="21">
        <f>'orig. data'!R$18</f>
        <v>8.3018223337</v>
      </c>
      <c r="L84" s="6">
        <f>'orig. data'!B97</f>
        <v>831</v>
      </c>
      <c r="M84" s="6">
        <f>'orig. data'!C97</f>
        <v>136910</v>
      </c>
      <c r="N84" s="12">
        <f>'orig. data'!G97</f>
        <v>2.36514E-05</v>
      </c>
      <c r="O84" s="10"/>
      <c r="P84" s="6">
        <f>'orig. data'!P97</f>
        <v>635</v>
      </c>
      <c r="Q84" s="6">
        <f>'orig. data'!Q97</f>
        <v>139818</v>
      </c>
      <c r="R84" s="12">
        <f>'orig. data'!U97</f>
        <v>4.980448E-16</v>
      </c>
      <c r="S84" s="10"/>
      <c r="T84" s="12">
        <f>'orig. data'!AD97</f>
        <v>1.5509887E-06</v>
      </c>
    </row>
    <row r="85" spans="1:20" ht="12.75">
      <c r="A85" s="35" t="str">
        <f ca="1" t="shared" si="1"/>
        <v>River East W (1,2)</v>
      </c>
      <c r="B85" t="s">
        <v>243</v>
      </c>
      <c r="C85">
        <f>'orig. data'!AH98</f>
        <v>1</v>
      </c>
      <c r="D85">
        <f>'orig. data'!AI98</f>
        <v>2</v>
      </c>
      <c r="E85">
        <f ca="1">IF(CELL("contents",F85)="s","s",IF(CELL("contents",G85)="s","s",IF(CELL("contents",'orig. data'!AJ98)="t","t","")))</f>
      </c>
      <c r="F85" t="str">
        <f>'orig. data'!AK98</f>
        <v> </v>
      </c>
      <c r="G85" t="str">
        <f>'orig. data'!AL98</f>
        <v> </v>
      </c>
      <c r="H85" s="21">
        <f>'orig. data'!D$18</f>
        <v>9.1051076625</v>
      </c>
      <c r="I85" s="3">
        <f>'orig. data'!D98</f>
        <v>6.168742639</v>
      </c>
      <c r="J85" s="3">
        <f>'orig. data'!R98</f>
        <v>5.6862059298</v>
      </c>
      <c r="K85" s="21">
        <f>'orig. data'!R$18</f>
        <v>8.3018223337</v>
      </c>
      <c r="L85" s="6">
        <f>'orig. data'!B98</f>
        <v>1410</v>
      </c>
      <c r="M85" s="6">
        <f>'orig. data'!C98</f>
        <v>193032</v>
      </c>
      <c r="N85" s="12">
        <f>'orig. data'!G98</f>
        <v>1.019981E-11</v>
      </c>
      <c r="O85" s="10"/>
      <c r="P85" s="6">
        <f>'orig. data'!P98</f>
        <v>1349</v>
      </c>
      <c r="Q85" s="6">
        <f>'orig. data'!Q98</f>
        <v>191820</v>
      </c>
      <c r="R85" s="12">
        <f>'orig. data'!U98</f>
        <v>5.683463E-11</v>
      </c>
      <c r="S85" s="10"/>
      <c r="T85" s="12">
        <f>'orig. data'!AD98</f>
        <v>0.2099423349</v>
      </c>
    </row>
    <row r="86" spans="1:20" ht="12.75">
      <c r="A86" s="35" t="str">
        <f ca="1" t="shared" si="1"/>
        <v>River East S</v>
      </c>
      <c r="B86" t="s">
        <v>244</v>
      </c>
      <c r="C86" t="str">
        <f>'orig. data'!AH99</f>
        <v> </v>
      </c>
      <c r="D86" t="str">
        <f>'orig. data'!AI99</f>
        <v> 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21">
        <f>'orig. data'!D$18</f>
        <v>9.1051076625</v>
      </c>
      <c r="I86" s="3">
        <f>'orig. data'!D99</f>
        <v>8.6280370182</v>
      </c>
      <c r="J86" s="3">
        <f>'orig. data'!R99</f>
        <v>7.441581361</v>
      </c>
      <c r="K86" s="21">
        <f>'orig. data'!R$18</f>
        <v>8.3018223337</v>
      </c>
      <c r="L86" s="6">
        <f>'orig. data'!B99</f>
        <v>730</v>
      </c>
      <c r="M86" s="6">
        <f>'orig. data'!C99</f>
        <v>89706</v>
      </c>
      <c r="N86" s="12">
        <f>'orig. data'!G99</f>
        <v>0.3907824413</v>
      </c>
      <c r="O86" s="10"/>
      <c r="P86" s="6">
        <f>'orig. data'!P99</f>
        <v>629</v>
      </c>
      <c r="Q86" s="6">
        <f>'orig. data'!Q99</f>
        <v>89536</v>
      </c>
      <c r="R86" s="12">
        <f>'orig. data'!U99</f>
        <v>0.0909255296</v>
      </c>
      <c r="S86" s="10"/>
      <c r="T86" s="12">
        <f>'orig. data'!AD99</f>
        <v>0.0496126387</v>
      </c>
    </row>
    <row r="87" spans="1:20" ht="12.75">
      <c r="A87" s="35"/>
      <c r="H87" s="21"/>
      <c r="I87" s="3"/>
      <c r="J87" s="3"/>
      <c r="K87" s="21"/>
      <c r="L87" s="6"/>
      <c r="M87" s="6"/>
      <c r="N87" s="12"/>
      <c r="O87" s="10"/>
      <c r="P87" s="6"/>
      <c r="Q87" s="6"/>
      <c r="R87" s="12"/>
      <c r="S87" s="10"/>
      <c r="T87" s="12"/>
    </row>
    <row r="88" spans="1:20" ht="12.75">
      <c r="A88" s="35" t="str">
        <f ca="1" t="shared" si="1"/>
        <v>Seven Oaks N (1,2)</v>
      </c>
      <c r="B88" t="s">
        <v>169</v>
      </c>
      <c r="C88">
        <f>'orig. data'!AH100</f>
        <v>1</v>
      </c>
      <c r="D88">
        <f>'orig. data'!AI100</f>
        <v>2</v>
      </c>
      <c r="E88">
        <f ca="1">IF(CELL("contents",F88)="s","s",IF(CELL("contents",G88)="s","s",IF(CELL("contents",'orig. data'!AJ100)="t","t","")))</f>
      </c>
      <c r="F88" t="str">
        <f>'orig. data'!AK100</f>
        <v> </v>
      </c>
      <c r="G88" t="str">
        <f>'orig. data'!AL100</f>
        <v> </v>
      </c>
      <c r="H88" s="21">
        <f>'orig. data'!D$18</f>
        <v>9.1051076625</v>
      </c>
      <c r="I88" s="3">
        <f>'orig. data'!D100</f>
        <v>5.1421020334</v>
      </c>
      <c r="J88" s="3">
        <f>'orig. data'!R100</f>
        <v>5.9083455918</v>
      </c>
      <c r="K88" s="21">
        <f>'orig. data'!R$18</f>
        <v>8.3018223337</v>
      </c>
      <c r="L88" s="6">
        <f>'orig. data'!B100</f>
        <v>109</v>
      </c>
      <c r="M88" s="6">
        <f>'orig. data'!C100</f>
        <v>18692</v>
      </c>
      <c r="N88" s="12">
        <f>'orig. data'!G100</f>
        <v>1.4214009E-07</v>
      </c>
      <c r="O88" s="10"/>
      <c r="P88" s="6">
        <f>'orig. data'!P100</f>
        <v>143</v>
      </c>
      <c r="Q88" s="6">
        <f>'orig. data'!Q100</f>
        <v>20995</v>
      </c>
      <c r="R88" s="12">
        <f>'orig. data'!U100</f>
        <v>0.000562775</v>
      </c>
      <c r="S88" s="10"/>
      <c r="T88" s="12">
        <f>'orig. data'!AD100</f>
        <v>0.3147230113</v>
      </c>
    </row>
    <row r="89" spans="1:20" ht="12.75">
      <c r="A89" s="35" t="str">
        <f ca="1" t="shared" si="1"/>
        <v>Seven Oaks W (1,2)</v>
      </c>
      <c r="B89" t="s">
        <v>212</v>
      </c>
      <c r="C89">
        <f>'orig. data'!AH101</f>
        <v>1</v>
      </c>
      <c r="D89">
        <f>'orig. data'!AI101</f>
        <v>2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21">
        <f>'orig. data'!D$18</f>
        <v>9.1051076625</v>
      </c>
      <c r="I89" s="3">
        <f>'orig. data'!D101</f>
        <v>4.5374043052</v>
      </c>
      <c r="J89" s="3">
        <f>'orig. data'!R101</f>
        <v>4.9119837193</v>
      </c>
      <c r="K89" s="21">
        <f>'orig. data'!R$18</f>
        <v>8.3018223337</v>
      </c>
      <c r="L89" s="6">
        <f>'orig. data'!B101</f>
        <v>414</v>
      </c>
      <c r="M89" s="6">
        <f>'orig. data'!C101</f>
        <v>105067</v>
      </c>
      <c r="N89" s="12">
        <f>'orig. data'!G101</f>
        <v>5.346707E-23</v>
      </c>
      <c r="O89" s="10"/>
      <c r="P89" s="6">
        <f>'orig. data'!P101</f>
        <v>489</v>
      </c>
      <c r="Q89" s="6">
        <f>'orig. data'!Q101</f>
        <v>108574</v>
      </c>
      <c r="R89" s="12">
        <f>'orig. data'!U101</f>
        <v>9.005937E-15</v>
      </c>
      <c r="S89" s="10"/>
      <c r="T89" s="12">
        <f>'orig. data'!AD101</f>
        <v>0.3487286047</v>
      </c>
    </row>
    <row r="90" spans="1:20" ht="12.75">
      <c r="A90" s="35" t="str">
        <f ca="1" t="shared" si="1"/>
        <v>Seven Oaks E (1,2)</v>
      </c>
      <c r="B90" t="s">
        <v>213</v>
      </c>
      <c r="C90">
        <f>'orig. data'!AH102</f>
        <v>1</v>
      </c>
      <c r="D90">
        <f>'orig. data'!AI102</f>
        <v>2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21">
        <f>'orig. data'!D$18</f>
        <v>9.1051076625</v>
      </c>
      <c r="I90" s="3">
        <f>'orig. data'!D102</f>
        <v>5.8006853576</v>
      </c>
      <c r="J90" s="3">
        <f>'orig. data'!R102</f>
        <v>5.6436872877</v>
      </c>
      <c r="K90" s="21">
        <f>'orig. data'!R$18</f>
        <v>8.3018223337</v>
      </c>
      <c r="L90" s="6">
        <f>'orig. data'!B102</f>
        <v>1023</v>
      </c>
      <c r="M90" s="6">
        <f>'orig. data'!C102</f>
        <v>162307</v>
      </c>
      <c r="N90" s="12">
        <f>'orig. data'!G102</f>
        <v>3.345921E-14</v>
      </c>
      <c r="O90" s="10"/>
      <c r="P90" s="6">
        <f>'orig. data'!P102</f>
        <v>1012</v>
      </c>
      <c r="Q90" s="6">
        <f>'orig. data'!Q102</f>
        <v>163285</v>
      </c>
      <c r="R90" s="12">
        <f>'orig. data'!U102</f>
        <v>9.572953E-11</v>
      </c>
      <c r="S90" s="10"/>
      <c r="T90" s="12">
        <f>'orig. data'!AD102</f>
        <v>0.6889188172</v>
      </c>
    </row>
    <row r="91" spans="1:20" ht="12.75">
      <c r="A91" s="35"/>
      <c r="H91" s="21"/>
      <c r="I91" s="3"/>
      <c r="J91" s="3"/>
      <c r="K91" s="21"/>
      <c r="L91" s="6"/>
      <c r="M91" s="6"/>
      <c r="N91" s="12"/>
      <c r="O91" s="10"/>
      <c r="P91" s="6"/>
      <c r="Q91" s="6"/>
      <c r="R91" s="12"/>
      <c r="S91" s="10"/>
      <c r="T91" s="12"/>
    </row>
    <row r="92" spans="1:20" ht="12.75">
      <c r="A92" s="35" t="str">
        <f ca="1" t="shared" si="1"/>
        <v>St. James - Assiniboia W (1,2)</v>
      </c>
      <c r="B92" t="s">
        <v>265</v>
      </c>
      <c r="C92">
        <f>'orig. data'!AH103</f>
        <v>1</v>
      </c>
      <c r="D92">
        <f>'orig. data'!AI103</f>
        <v>2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21">
        <f>'orig. data'!D$18</f>
        <v>9.1051076625</v>
      </c>
      <c r="I92" s="3">
        <f>'orig. data'!D103</f>
        <v>6.1460724668</v>
      </c>
      <c r="J92" s="3">
        <f>'orig. data'!R103</f>
        <v>5.6179323427</v>
      </c>
      <c r="K92" s="21">
        <f>'orig. data'!R$18</f>
        <v>8.3018223337</v>
      </c>
      <c r="L92" s="6">
        <f>'orig. data'!B103</f>
        <v>990</v>
      </c>
      <c r="M92" s="6">
        <f>'orig. data'!C103</f>
        <v>164283</v>
      </c>
      <c r="N92" s="12">
        <f>'orig. data'!G103</f>
        <v>4.179817E-11</v>
      </c>
      <c r="O92" s="10"/>
      <c r="P92" s="6">
        <f>'orig. data'!P103</f>
        <v>935</v>
      </c>
      <c r="Q92" s="6">
        <f>'orig. data'!Q103</f>
        <v>160870</v>
      </c>
      <c r="R92" s="12">
        <f>'orig. data'!U103</f>
        <v>9.034775E-11</v>
      </c>
      <c r="S92" s="10"/>
      <c r="T92" s="12">
        <f>'orig. data'!AD103</f>
        <v>0.1940401557</v>
      </c>
    </row>
    <row r="93" spans="1:20" ht="12.75">
      <c r="A93" s="35" t="str">
        <f ca="1" t="shared" si="1"/>
        <v>St. James - Assiniboia E (1,2)</v>
      </c>
      <c r="B93" t="s">
        <v>214</v>
      </c>
      <c r="C93">
        <f>'orig. data'!AH104</f>
        <v>1</v>
      </c>
      <c r="D93">
        <f>'orig. data'!AI104</f>
        <v>2</v>
      </c>
      <c r="E93">
        <f ca="1">IF(CELL("contents",F93)="s","s",IF(CELL("contents",G93)="s","s",IF(CELL("contents",'orig. data'!AJ104)="t","t","")))</f>
      </c>
      <c r="F93" t="str">
        <f>'orig. data'!AK104</f>
        <v> </v>
      </c>
      <c r="G93" t="str">
        <f>'orig. data'!AL104</f>
        <v> </v>
      </c>
      <c r="H93" s="21">
        <f>'orig. data'!D$18</f>
        <v>9.1051076625</v>
      </c>
      <c r="I93" s="3">
        <f>'orig. data'!D104</f>
        <v>7.0070948657</v>
      </c>
      <c r="J93" s="3">
        <f>'orig. data'!R104</f>
        <v>6.7339209394</v>
      </c>
      <c r="K93" s="21">
        <f>'orig. data'!R$18</f>
        <v>8.3018223337</v>
      </c>
      <c r="L93" s="6">
        <f>'orig. data'!B104</f>
        <v>1191</v>
      </c>
      <c r="M93" s="6">
        <f>'orig. data'!C104</f>
        <v>136129</v>
      </c>
      <c r="N93" s="12">
        <f>'orig. data'!G104</f>
        <v>7.0150902E-06</v>
      </c>
      <c r="O93" s="10"/>
      <c r="P93" s="6">
        <f>'orig. data'!P104</f>
        <v>1127</v>
      </c>
      <c r="Q93" s="6">
        <f>'orig. data'!Q104</f>
        <v>134318</v>
      </c>
      <c r="R93" s="12">
        <f>'orig. data'!U104</f>
        <v>0.0003939107</v>
      </c>
      <c r="S93" s="10"/>
      <c r="T93" s="12">
        <f>'orig. data'!AD104</f>
        <v>0.5525545022</v>
      </c>
    </row>
    <row r="94" spans="1:20" ht="12.75">
      <c r="A94" s="35"/>
      <c r="H94" s="21"/>
      <c r="I94" s="3"/>
      <c r="J94" s="3"/>
      <c r="K94" s="21"/>
      <c r="L94" s="6"/>
      <c r="M94" s="6"/>
      <c r="N94" s="12"/>
      <c r="O94" s="10"/>
      <c r="P94" s="6"/>
      <c r="Q94" s="6"/>
      <c r="R94" s="12"/>
      <c r="S94" s="10"/>
      <c r="T94" s="12"/>
    </row>
    <row r="95" spans="1:20" ht="12.75">
      <c r="A95" s="35" t="str">
        <f ca="1" t="shared" si="1"/>
        <v>Inkster West (1,2)</v>
      </c>
      <c r="B95" t="s">
        <v>266</v>
      </c>
      <c r="C95">
        <f>'orig. data'!AH105</f>
        <v>1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1">
        <f>'orig. data'!D$18</f>
        <v>9.1051076625</v>
      </c>
      <c r="I95" s="3">
        <f>'orig. data'!D105</f>
        <v>4.1371288138</v>
      </c>
      <c r="J95" s="3">
        <f>'orig. data'!R105</f>
        <v>3.4416352909</v>
      </c>
      <c r="K95" s="21">
        <f>'orig. data'!R$18</f>
        <v>8.3018223337</v>
      </c>
      <c r="L95" s="6">
        <f>'orig. data'!B105</f>
        <v>297</v>
      </c>
      <c r="M95" s="6">
        <f>'orig. data'!C105</f>
        <v>88141</v>
      </c>
      <c r="N95" s="12">
        <f>'orig. data'!G105</f>
        <v>4.424379E-24</v>
      </c>
      <c r="O95" s="10"/>
      <c r="P95" s="6">
        <f>'orig. data'!P105</f>
        <v>252</v>
      </c>
      <c r="Q95" s="6">
        <f>'orig. data'!Q105</f>
        <v>87109</v>
      </c>
      <c r="R95" s="12">
        <f>'orig. data'!U105</f>
        <v>2.818486E-27</v>
      </c>
      <c r="S95" s="10"/>
      <c r="T95" s="12">
        <f>'orig. data'!AD105</f>
        <v>0.0697574419</v>
      </c>
    </row>
    <row r="96" spans="1:20" ht="12.75">
      <c r="A96" s="35" t="str">
        <f ca="1" t="shared" si="1"/>
        <v>Inkster East</v>
      </c>
      <c r="B96" t="s">
        <v>267</v>
      </c>
      <c r="C96" t="str">
        <f>'orig. data'!AH106</f>
        <v> </v>
      </c>
      <c r="D96" t="str">
        <f>'orig. data'!AI106</f>
        <v> </v>
      </c>
      <c r="E96">
        <f ca="1">IF(CELL("contents",F96)="s","s",IF(CELL("contents",G96)="s","s",IF(CELL("contents",'orig. data'!AJ106)="t","t","")))</f>
      </c>
      <c r="F96" t="str">
        <f>'orig. data'!AK106</f>
        <v> </v>
      </c>
      <c r="G96" t="str">
        <f>'orig. data'!AL106</f>
        <v> </v>
      </c>
      <c r="H96" s="21">
        <f>'orig. data'!D$18</f>
        <v>9.1051076625</v>
      </c>
      <c r="I96" s="3">
        <f>'orig. data'!D106</f>
        <v>8.9712160963</v>
      </c>
      <c r="J96" s="3">
        <f>'orig. data'!R106</f>
        <v>8.2864991742</v>
      </c>
      <c r="K96" s="21">
        <f>'orig. data'!R$18</f>
        <v>8.3018223337</v>
      </c>
      <c r="L96" s="6">
        <f>'orig. data'!B106</f>
        <v>595</v>
      </c>
      <c r="M96" s="6">
        <f>'orig. data'!C106</f>
        <v>68130</v>
      </c>
      <c r="N96" s="12">
        <f>'orig. data'!G106</f>
        <v>0.8198661331</v>
      </c>
      <c r="O96" s="10"/>
      <c r="P96" s="6">
        <f>'orig. data'!P106</f>
        <v>568</v>
      </c>
      <c r="Q96" s="6">
        <f>'orig. data'!Q106</f>
        <v>69803</v>
      </c>
      <c r="R96" s="12">
        <f>'orig. data'!U106</f>
        <v>0.9877713338</v>
      </c>
      <c r="S96" s="10"/>
      <c r="T96" s="12">
        <f>'orig. data'!AD106</f>
        <v>0.3098737003</v>
      </c>
    </row>
    <row r="97" spans="1:20" ht="12.75">
      <c r="A97" s="35"/>
      <c r="H97" s="21"/>
      <c r="I97" s="3"/>
      <c r="J97" s="3"/>
      <c r="K97" s="21"/>
      <c r="L97" s="6"/>
      <c r="M97" s="6"/>
      <c r="N97" s="12"/>
      <c r="O97" s="10"/>
      <c r="P97" s="6"/>
      <c r="Q97" s="6"/>
      <c r="R97" s="12"/>
      <c r="S97" s="10"/>
      <c r="T97" s="12"/>
    </row>
    <row r="98" spans="1:20" ht="12.75">
      <c r="A98" s="35" t="str">
        <f ca="1" t="shared" si="1"/>
        <v>Downtown W</v>
      </c>
      <c r="B98" t="s">
        <v>215</v>
      </c>
      <c r="C98" t="str">
        <f>'orig. data'!AH107</f>
        <v> </v>
      </c>
      <c r="D98" t="str">
        <f>'orig. data'!AI107</f>
        <v> 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21">
        <f>'orig. data'!D$18</f>
        <v>9.1051076625</v>
      </c>
      <c r="I98" s="3">
        <f>'orig. data'!D107</f>
        <v>8.6639613196</v>
      </c>
      <c r="J98" s="3">
        <f>'orig. data'!R107</f>
        <v>7.9982490485</v>
      </c>
      <c r="K98" s="21">
        <f>'orig. data'!R$18</f>
        <v>8.3018223337</v>
      </c>
      <c r="L98" s="6">
        <f>'orig. data'!B107</f>
        <v>1637</v>
      </c>
      <c r="M98" s="6">
        <f>'orig. data'!C107</f>
        <v>191659</v>
      </c>
      <c r="N98" s="12">
        <f>'orig. data'!G107</f>
        <v>0.3731096846</v>
      </c>
      <c r="O98" s="10"/>
      <c r="P98" s="6">
        <f>'orig. data'!P107</f>
        <v>1508</v>
      </c>
      <c r="Q98" s="6">
        <f>'orig. data'!Q107</f>
        <v>189102</v>
      </c>
      <c r="R98" s="12">
        <f>'orig. data'!U107</f>
        <v>0.5160632416</v>
      </c>
      <c r="S98" s="10"/>
      <c r="T98" s="12">
        <f>'orig. data'!AD107</f>
        <v>0.1990988528</v>
      </c>
    </row>
    <row r="99" spans="1:20" ht="12.75">
      <c r="A99" s="35" t="str">
        <f ca="1" t="shared" si="1"/>
        <v>Downtown E (1,2)</v>
      </c>
      <c r="B99" t="s">
        <v>268</v>
      </c>
      <c r="C99">
        <f>'orig. data'!AH108</f>
        <v>1</v>
      </c>
      <c r="D99">
        <f>'orig. data'!AI108</f>
        <v>2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1">
        <f>'orig. data'!D$18</f>
        <v>9.1051076625</v>
      </c>
      <c r="I99" s="3">
        <f>'orig. data'!D108</f>
        <v>13.872039533</v>
      </c>
      <c r="J99" s="3">
        <f>'orig. data'!R108</f>
        <v>12.78672547</v>
      </c>
      <c r="K99" s="21">
        <f>'orig. data'!R$18</f>
        <v>8.3018223337</v>
      </c>
      <c r="L99" s="6">
        <f>'orig. data'!B108</f>
        <v>2328</v>
      </c>
      <c r="M99" s="6">
        <f>'orig. data'!C108</f>
        <v>165835</v>
      </c>
      <c r="N99" s="12">
        <f>'orig. data'!G108</f>
        <v>5.273643E-15</v>
      </c>
      <c r="O99" s="10"/>
      <c r="P99" s="6">
        <f>'orig. data'!P108</f>
        <v>2244</v>
      </c>
      <c r="Q99" s="6">
        <f>'orig. data'!Q108</f>
        <v>174534</v>
      </c>
      <c r="R99" s="12">
        <f>'orig. data'!U108</f>
        <v>9.1812E-16</v>
      </c>
      <c r="S99" s="10"/>
      <c r="T99" s="12">
        <f>'orig. data'!AD108</f>
        <v>0.1636301718</v>
      </c>
    </row>
    <row r="100" spans="1:20" ht="12.75">
      <c r="A100" s="35"/>
      <c r="H100" s="21"/>
      <c r="I100" s="3"/>
      <c r="J100" s="3"/>
      <c r="K100" s="21"/>
      <c r="L100" s="6"/>
      <c r="M100" s="6"/>
      <c r="N100" s="12"/>
      <c r="O100" s="10"/>
      <c r="P100" s="6"/>
      <c r="Q100" s="6"/>
      <c r="R100" s="12"/>
      <c r="S100" s="10"/>
      <c r="T100" s="12"/>
    </row>
    <row r="101" spans="1:20" ht="12.75">
      <c r="A101" s="35" t="str">
        <f ca="1" t="shared" si="1"/>
        <v>Point Douglas N</v>
      </c>
      <c r="B101" t="s">
        <v>269</v>
      </c>
      <c r="C101" t="str">
        <f>'orig. data'!AH109</f>
        <v> </v>
      </c>
      <c r="D101" t="str">
        <f>'orig. data'!AI109</f>
        <v> 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1">
        <f>'orig. data'!D$18</f>
        <v>9.1051076625</v>
      </c>
      <c r="I101" s="3">
        <f>'orig. data'!D109</f>
        <v>7.8447193959</v>
      </c>
      <c r="J101" s="3">
        <f>'orig. data'!R109</f>
        <v>7.8681324277</v>
      </c>
      <c r="K101" s="21">
        <f>'orig. data'!R$18</f>
        <v>8.3018223337</v>
      </c>
      <c r="L101" s="6">
        <f>'orig. data'!B109</f>
        <v>1017</v>
      </c>
      <c r="M101" s="6">
        <f>'orig. data'!C109</f>
        <v>132642</v>
      </c>
      <c r="N101" s="12">
        <f>'orig. data'!G109</f>
        <v>0.0120355277</v>
      </c>
      <c r="O101" s="10"/>
      <c r="P101" s="6">
        <f>'orig. data'!P109</f>
        <v>1033</v>
      </c>
      <c r="Q101" s="6">
        <f>'orig. data'!Q109</f>
        <v>134245</v>
      </c>
      <c r="R101" s="12">
        <f>'orig. data'!U109</f>
        <v>0.3705423149</v>
      </c>
      <c r="S101" s="10"/>
      <c r="T101" s="12">
        <f>'orig. data'!AD109</f>
        <v>0.965033199</v>
      </c>
    </row>
    <row r="102" spans="1:20" ht="12.75">
      <c r="A102" s="35" t="str">
        <f ca="1" t="shared" si="1"/>
        <v>Point Douglas S (1,2)</v>
      </c>
      <c r="B102" t="s">
        <v>270</v>
      </c>
      <c r="C102">
        <f>'orig. data'!AH110</f>
        <v>1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21">
        <f>'orig. data'!D$18</f>
        <v>9.1051076625</v>
      </c>
      <c r="I102" s="3">
        <f>'orig. data'!D110</f>
        <v>17.072737585</v>
      </c>
      <c r="J102" s="3">
        <f>'orig. data'!R110</f>
        <v>16.075454986</v>
      </c>
      <c r="K102" s="21">
        <f>'orig. data'!R$18</f>
        <v>8.3018223337</v>
      </c>
      <c r="L102" s="6">
        <f>'orig. data'!B110</f>
        <v>1275</v>
      </c>
      <c r="M102" s="6">
        <f>'orig. data'!C110</f>
        <v>70650</v>
      </c>
      <c r="N102" s="12">
        <f>'orig. data'!G110</f>
        <v>2.753494E-28</v>
      </c>
      <c r="O102" s="10"/>
      <c r="P102" s="6">
        <f>'orig. data'!P110</f>
        <v>1195</v>
      </c>
      <c r="Q102" s="6">
        <f>'orig. data'!Q110</f>
        <v>72933</v>
      </c>
      <c r="R102" s="12">
        <f>'orig. data'!U110</f>
        <v>8.348336E-31</v>
      </c>
      <c r="S102" s="10"/>
      <c r="T102" s="12">
        <f>'orig. data'!AD110</f>
        <v>0.3506360769</v>
      </c>
    </row>
    <row r="103" spans="1:20" ht="12.75">
      <c r="A103" s="35"/>
      <c r="H103" s="21"/>
      <c r="I103" s="3"/>
      <c r="J103" s="3"/>
      <c r="K103" s="21"/>
      <c r="L103" s="6"/>
      <c r="M103" s="6"/>
      <c r="N103" s="12"/>
      <c r="O103" s="10"/>
      <c r="P103" s="6"/>
      <c r="Q103" s="6"/>
      <c r="R103" s="12"/>
      <c r="S103" s="10"/>
      <c r="T103" s="12"/>
    </row>
    <row r="104" spans="1:20" s="39" customFormat="1" ht="12.75">
      <c r="A104" s="35" t="str">
        <f ca="1" t="shared" si="1"/>
        <v>Winnipeg (1,2)</v>
      </c>
      <c r="B104" s="39" t="s">
        <v>146</v>
      </c>
      <c r="C104" s="39">
        <f>'orig. data'!AH8</f>
        <v>1</v>
      </c>
      <c r="D104" s="39">
        <f>'orig. data'!AI8</f>
        <v>2</v>
      </c>
      <c r="E104">
        <f ca="1">IF(CELL("contents",F104)="s","s",IF(CELL("contents",G104)="s","s",IF(CELL("contents",'orig. data'!AJ8)="t","t","")))</f>
      </c>
      <c r="F104" s="39" t="str">
        <f>'orig. data'!AK8</f>
        <v> </v>
      </c>
      <c r="G104" s="39" t="str">
        <f>'orig. data'!AL8</f>
        <v> </v>
      </c>
      <c r="H104" s="40">
        <f>'orig. data'!D$18</f>
        <v>9.1051076625</v>
      </c>
      <c r="I104" s="41">
        <f>'orig. data'!D8</f>
        <v>7.0040606206</v>
      </c>
      <c r="J104" s="41">
        <f>'orig. data'!R8</f>
        <v>6.5376323743</v>
      </c>
      <c r="K104" s="40">
        <f>'orig. data'!R$18</f>
        <v>8.3018223337</v>
      </c>
      <c r="L104" s="42">
        <f>'orig. data'!B8</f>
        <v>22371</v>
      </c>
      <c r="M104" s="42">
        <f>'orig. data'!C8</f>
        <v>3229419</v>
      </c>
      <c r="N104" s="43">
        <f>'orig. data'!G8</f>
        <v>6.958192E-10</v>
      </c>
      <c r="O104" s="10"/>
      <c r="P104" s="42">
        <f>'orig. data'!P8</f>
        <v>21878</v>
      </c>
      <c r="Q104" s="42">
        <f>'orig. data'!Q8</f>
        <v>3284348</v>
      </c>
      <c r="R104" s="43">
        <f>'orig. data'!U8</f>
        <v>1.6939319E-08</v>
      </c>
      <c r="S104" s="10"/>
      <c r="T104" s="43">
        <f>'orig. data'!AD8</f>
        <v>0.1105507108</v>
      </c>
    </row>
    <row r="105" spans="1:20" s="39" customFormat="1" ht="12.75">
      <c r="A105" s="35" t="str">
        <f ca="1" t="shared" si="1"/>
        <v>Manitoba </v>
      </c>
      <c r="B105" s="39" t="s">
        <v>221</v>
      </c>
      <c r="C105" s="39" t="str">
        <f>'orig. data'!AH18</f>
        <v> </v>
      </c>
      <c r="D105" s="39" t="str">
        <f>'orig. data'!AI18</f>
        <v> </v>
      </c>
      <c r="E105">
        <f ca="1">IF(CELL("contents",F105)="s","s",IF(CELL("contents",G105)="s","s",IF(CELL("contents",'orig. data'!AJ18)="t","t","")))</f>
      </c>
      <c r="F105" s="39" t="str">
        <f>'orig. data'!AK18</f>
        <v> </v>
      </c>
      <c r="G105" s="39" t="str">
        <f>'orig. data'!AL18</f>
        <v> </v>
      </c>
      <c r="H105" s="40">
        <f>'orig. data'!D$18</f>
        <v>9.1051076625</v>
      </c>
      <c r="I105" s="41">
        <f>'orig. data'!D18</f>
        <v>9.1051076625</v>
      </c>
      <c r="J105" s="41">
        <f>'orig. data'!R18</f>
        <v>8.3018223337</v>
      </c>
      <c r="K105" s="40">
        <f>'orig. data'!R$18</f>
        <v>8.3018223337</v>
      </c>
      <c r="L105" s="42">
        <f>'orig. data'!B18</f>
        <v>52176</v>
      </c>
      <c r="M105" s="42">
        <f>'orig. data'!C18</f>
        <v>5730410</v>
      </c>
      <c r="N105" s="43" t="str">
        <f>'orig. data'!G18</f>
        <v> </v>
      </c>
      <c r="O105" s="10"/>
      <c r="P105" s="42">
        <f>'orig. data'!P18</f>
        <v>49530</v>
      </c>
      <c r="Q105" s="42">
        <f>'orig. data'!Q18</f>
        <v>5818889</v>
      </c>
      <c r="R105" s="43" t="str">
        <f>'orig. data'!U18</f>
        <v> </v>
      </c>
      <c r="S105" s="10"/>
      <c r="T105" s="43">
        <f>'orig. data'!AD18</f>
        <v>0.0381277405</v>
      </c>
    </row>
    <row r="106" spans="8:20" ht="12.75">
      <c r="H106" s="21"/>
      <c r="I106" s="11"/>
      <c r="J106" s="11"/>
      <c r="K106" s="21"/>
      <c r="L106" s="6"/>
      <c r="M106" s="6"/>
      <c r="N106" s="12"/>
      <c r="O106" s="37"/>
      <c r="P106" s="6"/>
      <c r="Q106" s="6"/>
      <c r="R106" s="12"/>
      <c r="S106" s="37"/>
      <c r="T106" s="12"/>
    </row>
    <row r="108" ht="12.75">
      <c r="U108" t="s">
        <v>222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275</v>
      </c>
    </row>
    <row r="3" spans="1:38" ht="12.75">
      <c r="A3" t="s">
        <v>0</v>
      </c>
      <c r="B3" t="s">
        <v>108</v>
      </c>
      <c r="C3" t="s">
        <v>109</v>
      </c>
      <c r="D3" t="s">
        <v>110</v>
      </c>
      <c r="E3" t="s">
        <v>170</v>
      </c>
      <c r="F3" t="s">
        <v>171</v>
      </c>
      <c r="G3" t="s">
        <v>111</v>
      </c>
      <c r="H3" t="s">
        <v>112</v>
      </c>
      <c r="I3" t="s">
        <v>172</v>
      </c>
      <c r="J3" t="s">
        <v>173</v>
      </c>
      <c r="K3" t="s">
        <v>174</v>
      </c>
      <c r="L3" t="s">
        <v>175</v>
      </c>
      <c r="M3" t="s">
        <v>176</v>
      </c>
      <c r="N3" t="s">
        <v>177</v>
      </c>
      <c r="O3" t="s">
        <v>178</v>
      </c>
      <c r="P3" t="s">
        <v>113</v>
      </c>
      <c r="Q3" t="s">
        <v>114</v>
      </c>
      <c r="R3" t="s">
        <v>115</v>
      </c>
      <c r="S3" t="s">
        <v>179</v>
      </c>
      <c r="T3" t="s">
        <v>180</v>
      </c>
      <c r="U3" t="s">
        <v>116</v>
      </c>
      <c r="V3" t="s">
        <v>117</v>
      </c>
      <c r="W3" t="s">
        <v>181</v>
      </c>
      <c r="X3" t="s">
        <v>182</v>
      </c>
      <c r="Y3" t="s">
        <v>183</v>
      </c>
      <c r="Z3" t="s">
        <v>184</v>
      </c>
      <c r="AA3" t="s">
        <v>185</v>
      </c>
      <c r="AB3" t="s">
        <v>186</v>
      </c>
      <c r="AC3" t="s">
        <v>187</v>
      </c>
      <c r="AD3" t="s">
        <v>118</v>
      </c>
      <c r="AE3" t="s">
        <v>188</v>
      </c>
      <c r="AF3" t="s">
        <v>189</v>
      </c>
      <c r="AG3" t="s">
        <v>190</v>
      </c>
      <c r="AH3" t="s">
        <v>245</v>
      </c>
      <c r="AI3" t="s">
        <v>246</v>
      </c>
      <c r="AJ3" t="s">
        <v>247</v>
      </c>
      <c r="AK3" t="s">
        <v>248</v>
      </c>
      <c r="AL3" t="s">
        <v>249</v>
      </c>
    </row>
    <row r="4" spans="1:38" ht="12.75">
      <c r="A4" t="s">
        <v>3</v>
      </c>
      <c r="B4">
        <v>2097</v>
      </c>
      <c r="C4">
        <v>264948</v>
      </c>
      <c r="D4">
        <v>8.5296159983</v>
      </c>
      <c r="E4">
        <v>7.725941102</v>
      </c>
      <c r="F4">
        <v>9.4168914982</v>
      </c>
      <c r="G4">
        <v>0.1959684133</v>
      </c>
      <c r="H4">
        <v>7.9147606323</v>
      </c>
      <c r="I4">
        <v>0.1728377363</v>
      </c>
      <c r="J4">
        <v>-0.0653</v>
      </c>
      <c r="K4">
        <v>-0.1643</v>
      </c>
      <c r="L4">
        <v>0.0337</v>
      </c>
      <c r="M4">
        <v>0.9367946338</v>
      </c>
      <c r="N4">
        <v>0.8485282534</v>
      </c>
      <c r="O4">
        <v>1.0342427402</v>
      </c>
      <c r="P4">
        <v>1880</v>
      </c>
      <c r="Q4">
        <v>287560</v>
      </c>
      <c r="R4">
        <v>7.0415893397</v>
      </c>
      <c r="S4">
        <v>6.3716571869</v>
      </c>
      <c r="T4">
        <v>7.7819598534</v>
      </c>
      <c r="U4">
        <v>0.0012477394</v>
      </c>
      <c r="V4">
        <v>6.5377660314</v>
      </c>
      <c r="W4">
        <v>0.1507823299</v>
      </c>
      <c r="X4">
        <v>-0.1646</v>
      </c>
      <c r="Y4">
        <v>-0.2646</v>
      </c>
      <c r="Z4">
        <v>-0.0647</v>
      </c>
      <c r="AA4">
        <v>0.8481980289</v>
      </c>
      <c r="AB4">
        <v>0.7675010294</v>
      </c>
      <c r="AC4">
        <v>0.937379715</v>
      </c>
      <c r="AD4">
        <v>0.0006531028</v>
      </c>
      <c r="AE4">
        <v>0.1917</v>
      </c>
      <c r="AF4">
        <v>0.0815</v>
      </c>
      <c r="AG4">
        <v>0.3019</v>
      </c>
      <c r="AH4" t="s">
        <v>222</v>
      </c>
      <c r="AI4">
        <v>2</v>
      </c>
      <c r="AJ4" t="s">
        <v>131</v>
      </c>
      <c r="AK4" t="s">
        <v>222</v>
      </c>
      <c r="AL4" t="s">
        <v>222</v>
      </c>
    </row>
    <row r="5" spans="1:38" ht="12.75">
      <c r="A5" t="s">
        <v>1</v>
      </c>
      <c r="B5">
        <v>4954</v>
      </c>
      <c r="C5">
        <v>480462</v>
      </c>
      <c r="D5">
        <v>10.228182309</v>
      </c>
      <c r="E5">
        <v>9.3243416565</v>
      </c>
      <c r="F5">
        <v>11.219635359</v>
      </c>
      <c r="G5">
        <v>0.0137394389</v>
      </c>
      <c r="H5">
        <v>10.310909083</v>
      </c>
      <c r="I5">
        <v>0.1464937028</v>
      </c>
      <c r="J5">
        <v>0.1163</v>
      </c>
      <c r="K5">
        <v>0.0238</v>
      </c>
      <c r="L5">
        <v>0.2088</v>
      </c>
      <c r="M5">
        <v>1.1233455647</v>
      </c>
      <c r="N5">
        <v>1.0240781331</v>
      </c>
      <c r="O5">
        <v>1.2322353315</v>
      </c>
      <c r="P5">
        <v>4556</v>
      </c>
      <c r="Q5">
        <v>495572</v>
      </c>
      <c r="R5">
        <v>9.0189916908</v>
      </c>
      <c r="S5">
        <v>8.2186321989</v>
      </c>
      <c r="T5">
        <v>9.8972930226</v>
      </c>
      <c r="U5">
        <v>0.0805418451</v>
      </c>
      <c r="V5">
        <v>9.1934169001</v>
      </c>
      <c r="W5">
        <v>0.1362025056</v>
      </c>
      <c r="X5">
        <v>0.0829</v>
      </c>
      <c r="Y5">
        <v>-0.0101</v>
      </c>
      <c r="Z5">
        <v>0.1758</v>
      </c>
      <c r="AA5">
        <v>1.0863869797</v>
      </c>
      <c r="AB5">
        <v>0.9899792923</v>
      </c>
      <c r="AC5">
        <v>1.1921831888</v>
      </c>
      <c r="AD5">
        <v>0.0117144031</v>
      </c>
      <c r="AE5">
        <v>0.1258</v>
      </c>
      <c r="AF5">
        <v>0.028</v>
      </c>
      <c r="AG5">
        <v>0.2236</v>
      </c>
      <c r="AH5" t="s">
        <v>222</v>
      </c>
      <c r="AI5" t="s">
        <v>222</v>
      </c>
      <c r="AJ5" t="s">
        <v>222</v>
      </c>
      <c r="AK5" t="s">
        <v>222</v>
      </c>
      <c r="AL5" t="s">
        <v>222</v>
      </c>
    </row>
    <row r="6" spans="1:38" ht="12.75">
      <c r="A6" t="s">
        <v>10</v>
      </c>
      <c r="B6">
        <v>4885</v>
      </c>
      <c r="C6">
        <v>361494</v>
      </c>
      <c r="D6">
        <v>11.848254881</v>
      </c>
      <c r="E6">
        <v>10.798378612</v>
      </c>
      <c r="F6">
        <v>13.000205751</v>
      </c>
      <c r="G6" s="4">
        <v>2.6540348E-08</v>
      </c>
      <c r="H6">
        <v>13.513363984</v>
      </c>
      <c r="I6">
        <v>0.1933442188</v>
      </c>
      <c r="J6">
        <v>0.2633</v>
      </c>
      <c r="K6">
        <v>0.1706</v>
      </c>
      <c r="L6">
        <v>0.3561</v>
      </c>
      <c r="M6">
        <v>1.3012756488</v>
      </c>
      <c r="N6">
        <v>1.1859693495</v>
      </c>
      <c r="O6">
        <v>1.4277926448</v>
      </c>
      <c r="P6">
        <v>4077</v>
      </c>
      <c r="Q6">
        <v>347889</v>
      </c>
      <c r="R6">
        <v>9.9317587381</v>
      </c>
      <c r="S6">
        <v>9.0437221</v>
      </c>
      <c r="T6">
        <v>10.90699499</v>
      </c>
      <c r="U6">
        <v>0.0001760998</v>
      </c>
      <c r="V6">
        <v>11.71925528</v>
      </c>
      <c r="W6">
        <v>0.1835395484</v>
      </c>
      <c r="X6">
        <v>0.1793</v>
      </c>
      <c r="Y6">
        <v>0.0856</v>
      </c>
      <c r="Z6">
        <v>0.2729</v>
      </c>
      <c r="AA6">
        <v>1.1963347731</v>
      </c>
      <c r="AB6">
        <v>1.089365893</v>
      </c>
      <c r="AC6">
        <v>1.3138073246</v>
      </c>
      <c r="AD6">
        <v>0.0004634817</v>
      </c>
      <c r="AE6">
        <v>0.1764</v>
      </c>
      <c r="AF6">
        <v>0.0777</v>
      </c>
      <c r="AG6">
        <v>0.2752</v>
      </c>
      <c r="AH6">
        <v>1</v>
      </c>
      <c r="AI6">
        <v>2</v>
      </c>
      <c r="AJ6" t="s">
        <v>131</v>
      </c>
      <c r="AK6" t="s">
        <v>222</v>
      </c>
      <c r="AL6" t="s">
        <v>222</v>
      </c>
    </row>
    <row r="7" spans="1:38" ht="12.75">
      <c r="A7" t="s">
        <v>9</v>
      </c>
      <c r="B7">
        <v>1995</v>
      </c>
      <c r="C7">
        <v>234628</v>
      </c>
      <c r="D7">
        <v>8.436589916</v>
      </c>
      <c r="E7">
        <v>7.6398530972</v>
      </c>
      <c r="F7">
        <v>9.316415971</v>
      </c>
      <c r="G7">
        <v>0.1318945554</v>
      </c>
      <c r="H7">
        <v>8.5028214876</v>
      </c>
      <c r="I7">
        <v>0.1903669761</v>
      </c>
      <c r="J7">
        <v>-0.0763</v>
      </c>
      <c r="K7">
        <v>-0.1755</v>
      </c>
      <c r="L7">
        <v>0.0229</v>
      </c>
      <c r="M7">
        <v>0.926577722</v>
      </c>
      <c r="N7">
        <v>0.83907334</v>
      </c>
      <c r="O7">
        <v>1.0232076672</v>
      </c>
      <c r="P7">
        <v>1909</v>
      </c>
      <c r="Q7">
        <v>240439</v>
      </c>
      <c r="R7">
        <v>7.7113265709</v>
      </c>
      <c r="S7">
        <v>6.9808259078</v>
      </c>
      <c r="T7">
        <v>8.5182696531</v>
      </c>
      <c r="U7">
        <v>0.1461995644</v>
      </c>
      <c r="V7">
        <v>7.939643735</v>
      </c>
      <c r="W7">
        <v>0.181718043</v>
      </c>
      <c r="X7">
        <v>-0.0738</v>
      </c>
      <c r="Y7">
        <v>-0.1733</v>
      </c>
      <c r="Z7">
        <v>0.0257</v>
      </c>
      <c r="AA7">
        <v>0.928871549</v>
      </c>
      <c r="AB7">
        <v>0.8408787405</v>
      </c>
      <c r="AC7">
        <v>1.0260722659</v>
      </c>
      <c r="AD7">
        <v>0.109475023</v>
      </c>
      <c r="AE7">
        <v>0.0899</v>
      </c>
      <c r="AF7">
        <v>-0.0202</v>
      </c>
      <c r="AG7">
        <v>0.2</v>
      </c>
      <c r="AH7" t="s">
        <v>222</v>
      </c>
      <c r="AI7" t="s">
        <v>222</v>
      </c>
      <c r="AJ7" t="s">
        <v>222</v>
      </c>
      <c r="AK7" t="s">
        <v>222</v>
      </c>
      <c r="AL7" t="s">
        <v>222</v>
      </c>
    </row>
    <row r="8" spans="1:38" ht="12.75">
      <c r="A8" t="s">
        <v>11</v>
      </c>
      <c r="B8">
        <v>22371</v>
      </c>
      <c r="C8">
        <v>3229419</v>
      </c>
      <c r="D8">
        <v>7.0040606206</v>
      </c>
      <c r="E8">
        <v>6.4437668186</v>
      </c>
      <c r="F8">
        <v>7.6130726884</v>
      </c>
      <c r="G8" s="4">
        <v>6.958192E-10</v>
      </c>
      <c r="H8">
        <v>6.9272522395</v>
      </c>
      <c r="I8">
        <v>0.0463146411</v>
      </c>
      <c r="J8">
        <v>-0.2623</v>
      </c>
      <c r="K8">
        <v>-0.3457</v>
      </c>
      <c r="L8">
        <v>-0.179</v>
      </c>
      <c r="M8">
        <v>0.7692452281</v>
      </c>
      <c r="N8">
        <v>0.7077090198</v>
      </c>
      <c r="O8">
        <v>0.8361320888</v>
      </c>
      <c r="P8">
        <v>21878</v>
      </c>
      <c r="Q8">
        <v>3284348</v>
      </c>
      <c r="R8">
        <v>6.5376323743</v>
      </c>
      <c r="S8">
        <v>6.0151387305</v>
      </c>
      <c r="T8">
        <v>7.1055114398</v>
      </c>
      <c r="U8" s="4">
        <v>1.6939319E-08</v>
      </c>
      <c r="V8">
        <v>6.661291678</v>
      </c>
      <c r="W8">
        <v>0.045035464</v>
      </c>
      <c r="X8">
        <v>-0.2397</v>
      </c>
      <c r="Y8">
        <v>-0.323</v>
      </c>
      <c r="Z8">
        <v>-0.1564</v>
      </c>
      <c r="AA8">
        <v>0.7868479485</v>
      </c>
      <c r="AB8">
        <v>0.7239623305</v>
      </c>
      <c r="AC8">
        <v>0.8551960066</v>
      </c>
      <c r="AD8">
        <v>0.1105507108</v>
      </c>
      <c r="AE8">
        <v>0.0689</v>
      </c>
      <c r="AF8">
        <v>-0.0157</v>
      </c>
      <c r="AG8">
        <v>0.1536</v>
      </c>
      <c r="AH8">
        <v>1</v>
      </c>
      <c r="AI8">
        <v>2</v>
      </c>
      <c r="AJ8" t="s">
        <v>222</v>
      </c>
      <c r="AK8" t="s">
        <v>222</v>
      </c>
      <c r="AL8" t="s">
        <v>222</v>
      </c>
    </row>
    <row r="9" spans="1:38" ht="12.75">
      <c r="A9" t="s">
        <v>4</v>
      </c>
      <c r="B9">
        <v>3162</v>
      </c>
      <c r="C9">
        <v>371814</v>
      </c>
      <c r="D9">
        <v>8.6319143787</v>
      </c>
      <c r="E9">
        <v>7.8450654738</v>
      </c>
      <c r="F9">
        <v>9.4976831093</v>
      </c>
      <c r="G9">
        <v>0.2737920196</v>
      </c>
      <c r="H9">
        <v>8.5042521261</v>
      </c>
      <c r="I9">
        <v>0.1512360042</v>
      </c>
      <c r="J9">
        <v>-0.0534</v>
      </c>
      <c r="K9">
        <v>-0.149</v>
      </c>
      <c r="L9">
        <v>0.0422</v>
      </c>
      <c r="M9">
        <v>0.9480299079</v>
      </c>
      <c r="N9">
        <v>0.8616115003</v>
      </c>
      <c r="O9">
        <v>1.0431159588</v>
      </c>
      <c r="P9">
        <v>3156</v>
      </c>
      <c r="Q9">
        <v>378852</v>
      </c>
      <c r="R9">
        <v>8.4228070231</v>
      </c>
      <c r="S9">
        <v>7.6554845145</v>
      </c>
      <c r="T9">
        <v>9.2670395995</v>
      </c>
      <c r="U9">
        <v>0.7665682729</v>
      </c>
      <c r="V9">
        <v>8.3304298248</v>
      </c>
      <c r="W9">
        <v>0.1482855775</v>
      </c>
      <c r="X9">
        <v>0.0145</v>
      </c>
      <c r="Y9">
        <v>-0.0811</v>
      </c>
      <c r="Z9">
        <v>0.11</v>
      </c>
      <c r="AA9">
        <v>1.0145732689</v>
      </c>
      <c r="AB9">
        <v>0.9221450673</v>
      </c>
      <c r="AC9">
        <v>1.1162657097</v>
      </c>
      <c r="AD9">
        <v>0.6410171716</v>
      </c>
      <c r="AE9">
        <v>0.0245</v>
      </c>
      <c r="AF9">
        <v>-0.0786</v>
      </c>
      <c r="AG9">
        <v>0.1276</v>
      </c>
      <c r="AH9" t="s">
        <v>222</v>
      </c>
      <c r="AI9" t="s">
        <v>222</v>
      </c>
      <c r="AJ9" t="s">
        <v>222</v>
      </c>
      <c r="AK9" t="s">
        <v>222</v>
      </c>
      <c r="AL9" t="s">
        <v>222</v>
      </c>
    </row>
    <row r="10" spans="1:38" ht="12.75">
      <c r="A10" t="s">
        <v>2</v>
      </c>
      <c r="B10">
        <v>2026</v>
      </c>
      <c r="C10">
        <v>194202</v>
      </c>
      <c r="D10">
        <v>11.414021907</v>
      </c>
      <c r="E10">
        <v>10.33265307</v>
      </c>
      <c r="F10">
        <v>12.608561925</v>
      </c>
      <c r="G10" s="4">
        <v>8.5703463E-06</v>
      </c>
      <c r="H10">
        <v>10.432436329</v>
      </c>
      <c r="I10">
        <v>0.2317746972</v>
      </c>
      <c r="J10">
        <v>0.226</v>
      </c>
      <c r="K10">
        <v>0.1265</v>
      </c>
      <c r="L10">
        <v>0.3255</v>
      </c>
      <c r="M10">
        <v>1.2535845077</v>
      </c>
      <c r="N10">
        <v>1.1348194281</v>
      </c>
      <c r="O10">
        <v>1.3847790045</v>
      </c>
      <c r="P10">
        <v>1846</v>
      </c>
      <c r="Q10">
        <v>198398</v>
      </c>
      <c r="R10">
        <v>10.001185715</v>
      </c>
      <c r="S10">
        <v>9.0467047208</v>
      </c>
      <c r="T10">
        <v>11.056370115</v>
      </c>
      <c r="U10">
        <v>0.0002737153</v>
      </c>
      <c r="V10">
        <v>9.3045292795</v>
      </c>
      <c r="W10">
        <v>0.2165601575</v>
      </c>
      <c r="X10">
        <v>0.1862</v>
      </c>
      <c r="Y10">
        <v>0.0859</v>
      </c>
      <c r="Z10">
        <v>0.2865</v>
      </c>
      <c r="AA10">
        <v>1.204697633</v>
      </c>
      <c r="AB10">
        <v>1.089725166</v>
      </c>
      <c r="AC10">
        <v>1.3318003771</v>
      </c>
      <c r="AD10">
        <v>0.0196344559</v>
      </c>
      <c r="AE10">
        <v>0.1321</v>
      </c>
      <c r="AF10">
        <v>0.0211</v>
      </c>
      <c r="AG10">
        <v>0.2431</v>
      </c>
      <c r="AH10">
        <v>1</v>
      </c>
      <c r="AI10">
        <v>2</v>
      </c>
      <c r="AJ10" t="s">
        <v>222</v>
      </c>
      <c r="AK10" t="s">
        <v>222</v>
      </c>
      <c r="AL10" t="s">
        <v>222</v>
      </c>
    </row>
    <row r="11" spans="1:38" ht="12.75">
      <c r="A11" t="s">
        <v>6</v>
      </c>
      <c r="B11">
        <v>3099</v>
      </c>
      <c r="C11">
        <v>222607</v>
      </c>
      <c r="D11">
        <v>12.832334144</v>
      </c>
      <c r="E11">
        <v>11.66487344</v>
      </c>
      <c r="F11">
        <v>14.116638335</v>
      </c>
      <c r="G11" s="4">
        <v>1.781658E-12</v>
      </c>
      <c r="H11">
        <v>13.921395104</v>
      </c>
      <c r="I11">
        <v>0.2500759753</v>
      </c>
      <c r="J11">
        <v>0.3431</v>
      </c>
      <c r="K11">
        <v>0.2477</v>
      </c>
      <c r="L11">
        <v>0.4385</v>
      </c>
      <c r="M11">
        <v>1.4093555639</v>
      </c>
      <c r="N11">
        <v>1.2811351466</v>
      </c>
      <c r="O11">
        <v>1.550408722</v>
      </c>
      <c r="P11">
        <v>2849</v>
      </c>
      <c r="Q11">
        <v>214245</v>
      </c>
      <c r="R11">
        <v>12.092943602</v>
      </c>
      <c r="S11">
        <v>10.984075842</v>
      </c>
      <c r="T11">
        <v>13.313754117</v>
      </c>
      <c r="U11" s="4">
        <v>1.781197E-14</v>
      </c>
      <c r="V11">
        <v>13.297859927</v>
      </c>
      <c r="W11">
        <v>0.2491354504</v>
      </c>
      <c r="X11">
        <v>0.3761</v>
      </c>
      <c r="Y11">
        <v>0.28</v>
      </c>
      <c r="Z11">
        <v>0.4723</v>
      </c>
      <c r="AA11">
        <v>1.4566613348</v>
      </c>
      <c r="AB11">
        <v>1.3230921357</v>
      </c>
      <c r="AC11">
        <v>1.6037146523</v>
      </c>
      <c r="AD11">
        <v>0.2612208973</v>
      </c>
      <c r="AE11">
        <v>0.0593</v>
      </c>
      <c r="AF11">
        <v>-0.0442</v>
      </c>
      <c r="AG11">
        <v>0.1629</v>
      </c>
      <c r="AH11">
        <v>1</v>
      </c>
      <c r="AI11">
        <v>2</v>
      </c>
      <c r="AJ11" t="s">
        <v>222</v>
      </c>
      <c r="AK11" t="s">
        <v>222</v>
      </c>
      <c r="AL11" t="s">
        <v>222</v>
      </c>
    </row>
    <row r="12" spans="1:38" ht="12.75">
      <c r="A12" t="s">
        <v>8</v>
      </c>
      <c r="B12">
        <v>79</v>
      </c>
      <c r="C12">
        <v>5189</v>
      </c>
      <c r="D12">
        <v>19.192971769</v>
      </c>
      <c r="E12">
        <v>15.091811491</v>
      </c>
      <c r="F12">
        <v>24.408611619</v>
      </c>
      <c r="G12" s="4">
        <v>1.2024614E-09</v>
      </c>
      <c r="H12">
        <v>15.224513394</v>
      </c>
      <c r="I12">
        <v>1.7128915817</v>
      </c>
      <c r="J12">
        <v>0.7457</v>
      </c>
      <c r="K12">
        <v>0.5053</v>
      </c>
      <c r="L12">
        <v>0.9861</v>
      </c>
      <c r="M12">
        <v>2.1079346319</v>
      </c>
      <c r="N12">
        <v>1.6575104931</v>
      </c>
      <c r="O12">
        <v>2.6807603516</v>
      </c>
      <c r="P12">
        <v>86</v>
      </c>
      <c r="Q12">
        <v>5023</v>
      </c>
      <c r="R12">
        <v>21.473360724</v>
      </c>
      <c r="S12">
        <v>17.028961064</v>
      </c>
      <c r="T12">
        <v>27.077707152</v>
      </c>
      <c r="U12" s="4">
        <v>9.580695E-16</v>
      </c>
      <c r="V12">
        <v>17.121242285</v>
      </c>
      <c r="W12">
        <v>1.8462310363</v>
      </c>
      <c r="X12">
        <v>0.9503</v>
      </c>
      <c r="Y12">
        <v>0.7184</v>
      </c>
      <c r="Z12">
        <v>1.1822</v>
      </c>
      <c r="AA12">
        <v>2.5865839886</v>
      </c>
      <c r="AB12">
        <v>2.051231691</v>
      </c>
      <c r="AC12">
        <v>3.2616582316</v>
      </c>
      <c r="AD12">
        <v>0.4947410337</v>
      </c>
      <c r="AE12">
        <v>-0.1123</v>
      </c>
      <c r="AF12">
        <v>-0.4345</v>
      </c>
      <c r="AG12">
        <v>0.21</v>
      </c>
      <c r="AH12">
        <v>1</v>
      </c>
      <c r="AI12">
        <v>2</v>
      </c>
      <c r="AJ12" t="s">
        <v>222</v>
      </c>
      <c r="AK12" t="s">
        <v>222</v>
      </c>
      <c r="AL12" t="s">
        <v>222</v>
      </c>
    </row>
    <row r="13" spans="1:38" ht="12.75">
      <c r="A13" t="s">
        <v>5</v>
      </c>
      <c r="B13">
        <v>1999</v>
      </c>
      <c r="C13">
        <v>126675</v>
      </c>
      <c r="D13">
        <v>17.945416906</v>
      </c>
      <c r="E13">
        <v>16.240688165</v>
      </c>
      <c r="F13">
        <v>19.829085113</v>
      </c>
      <c r="G13" s="4">
        <v>1.701735E-40</v>
      </c>
      <c r="H13">
        <v>15.780540754</v>
      </c>
      <c r="I13">
        <v>0.3529518675</v>
      </c>
      <c r="J13">
        <v>0.6785</v>
      </c>
      <c r="K13">
        <v>0.5787</v>
      </c>
      <c r="L13">
        <v>0.7783</v>
      </c>
      <c r="M13">
        <v>1.9709175961</v>
      </c>
      <c r="N13">
        <v>1.7836898549</v>
      </c>
      <c r="O13">
        <v>2.1777979842</v>
      </c>
      <c r="P13">
        <v>1628</v>
      </c>
      <c r="Q13">
        <v>124268</v>
      </c>
      <c r="R13">
        <v>15.132010718</v>
      </c>
      <c r="S13">
        <v>13.664538791</v>
      </c>
      <c r="T13">
        <v>16.75707844</v>
      </c>
      <c r="U13" s="4">
        <v>8.81546E-31</v>
      </c>
      <c r="V13">
        <v>13.100717803</v>
      </c>
      <c r="W13">
        <v>0.3246892362</v>
      </c>
      <c r="X13">
        <v>0.6003</v>
      </c>
      <c r="Y13">
        <v>0.4983</v>
      </c>
      <c r="Z13">
        <v>0.7023</v>
      </c>
      <c r="AA13">
        <v>1.8227336252</v>
      </c>
      <c r="AB13">
        <v>1.6459685888</v>
      </c>
      <c r="AC13">
        <v>2.0184819389</v>
      </c>
      <c r="AD13">
        <v>0.0030304715</v>
      </c>
      <c r="AE13">
        <v>0.1705</v>
      </c>
      <c r="AF13">
        <v>0.0578</v>
      </c>
      <c r="AG13">
        <v>0.2833</v>
      </c>
      <c r="AH13">
        <v>1</v>
      </c>
      <c r="AI13">
        <v>2</v>
      </c>
      <c r="AJ13" t="s">
        <v>131</v>
      </c>
      <c r="AK13" t="s">
        <v>222</v>
      </c>
      <c r="AL13" t="s">
        <v>222</v>
      </c>
    </row>
    <row r="14" spans="1:38" ht="12.75">
      <c r="A14" t="s">
        <v>7</v>
      </c>
      <c r="B14">
        <v>4887</v>
      </c>
      <c r="C14">
        <v>224297</v>
      </c>
      <c r="D14">
        <v>27.037959216</v>
      </c>
      <c r="E14">
        <v>24.583167441</v>
      </c>
      <c r="F14">
        <v>29.737878178</v>
      </c>
      <c r="G14" s="4">
        <v>2.95916E-111</v>
      </c>
      <c r="H14">
        <v>21.788075632</v>
      </c>
      <c r="I14">
        <v>0.3116719403</v>
      </c>
      <c r="J14">
        <v>1.0884</v>
      </c>
      <c r="K14">
        <v>0.9932</v>
      </c>
      <c r="L14">
        <v>1.1836</v>
      </c>
      <c r="M14">
        <v>2.9695375627</v>
      </c>
      <c r="N14">
        <v>2.6999315496</v>
      </c>
      <c r="O14">
        <v>3.2660655184</v>
      </c>
      <c r="P14">
        <v>5050</v>
      </c>
      <c r="Q14">
        <v>226728</v>
      </c>
      <c r="R14">
        <v>27.301711377</v>
      </c>
      <c r="S14">
        <v>24.835918832</v>
      </c>
      <c r="T14">
        <v>30.012315998</v>
      </c>
      <c r="U14" s="4">
        <v>3.72239E-134</v>
      </c>
      <c r="V14">
        <v>22.273384849</v>
      </c>
      <c r="W14">
        <v>0.3134299778</v>
      </c>
      <c r="X14">
        <v>1.1905</v>
      </c>
      <c r="Y14">
        <v>1.0958</v>
      </c>
      <c r="Z14">
        <v>1.2851</v>
      </c>
      <c r="AA14">
        <v>3.2886407682</v>
      </c>
      <c r="AB14">
        <v>2.9916225419</v>
      </c>
      <c r="AC14">
        <v>3.6151479509</v>
      </c>
      <c r="AD14">
        <v>0.8514642497</v>
      </c>
      <c r="AE14">
        <v>-0.0097</v>
      </c>
      <c r="AF14">
        <v>-0.1113</v>
      </c>
      <c r="AG14">
        <v>0.0919</v>
      </c>
      <c r="AH14">
        <v>1</v>
      </c>
      <c r="AI14">
        <v>2</v>
      </c>
      <c r="AJ14" t="s">
        <v>222</v>
      </c>
      <c r="AK14" t="s">
        <v>222</v>
      </c>
      <c r="AL14" t="s">
        <v>222</v>
      </c>
    </row>
    <row r="15" spans="1:38" ht="12.75">
      <c r="A15" t="s">
        <v>14</v>
      </c>
      <c r="B15">
        <v>11936</v>
      </c>
      <c r="C15">
        <v>1106904</v>
      </c>
      <c r="D15">
        <v>10.345037035</v>
      </c>
      <c r="E15">
        <v>9.5096449048</v>
      </c>
      <c r="F15">
        <v>11.253815714</v>
      </c>
      <c r="G15">
        <v>0.0029600633</v>
      </c>
      <c r="H15">
        <v>10.783229621</v>
      </c>
      <c r="I15">
        <v>0.0987005217</v>
      </c>
      <c r="J15">
        <v>0.1277</v>
      </c>
      <c r="K15">
        <v>0.0435</v>
      </c>
      <c r="L15">
        <v>0.2119</v>
      </c>
      <c r="M15">
        <v>1.13617954</v>
      </c>
      <c r="N15">
        <v>1.0444297044</v>
      </c>
      <c r="O15">
        <v>1.2359893074</v>
      </c>
      <c r="P15">
        <v>10513</v>
      </c>
      <c r="Q15">
        <v>1131021</v>
      </c>
      <c r="R15">
        <v>8.8022091357</v>
      </c>
      <c r="S15">
        <v>8.0897101103</v>
      </c>
      <c r="T15">
        <v>9.5774613197</v>
      </c>
      <c r="U15">
        <v>0.180263652</v>
      </c>
      <c r="V15">
        <v>9.2951412927</v>
      </c>
      <c r="W15">
        <v>0.0906551881</v>
      </c>
      <c r="X15">
        <v>0.0577</v>
      </c>
      <c r="Y15">
        <v>-0.0267</v>
      </c>
      <c r="Z15">
        <v>0.1421</v>
      </c>
      <c r="AA15">
        <v>1.0594049656</v>
      </c>
      <c r="AB15">
        <v>0.9736509243</v>
      </c>
      <c r="AC15">
        <v>1.1527117708</v>
      </c>
      <c r="AD15">
        <v>0.000255367</v>
      </c>
      <c r="AE15">
        <v>0.1615</v>
      </c>
      <c r="AF15">
        <v>0.0749</v>
      </c>
      <c r="AG15">
        <v>0.2481</v>
      </c>
      <c r="AH15">
        <v>1</v>
      </c>
      <c r="AI15" t="s">
        <v>222</v>
      </c>
      <c r="AJ15" t="s">
        <v>131</v>
      </c>
      <c r="AK15" t="s">
        <v>222</v>
      </c>
      <c r="AL15" t="s">
        <v>222</v>
      </c>
    </row>
    <row r="16" spans="1:38" ht="12.75">
      <c r="A16" t="s">
        <v>12</v>
      </c>
      <c r="B16">
        <v>8287</v>
      </c>
      <c r="C16">
        <v>788623</v>
      </c>
      <c r="D16">
        <v>10.380491032</v>
      </c>
      <c r="E16">
        <v>9.5309611244</v>
      </c>
      <c r="F16">
        <v>11.305742691</v>
      </c>
      <c r="G16">
        <v>0.0026190138</v>
      </c>
      <c r="H16">
        <v>10.508189591</v>
      </c>
      <c r="I16">
        <v>0.1154328</v>
      </c>
      <c r="J16">
        <v>0.1311</v>
      </c>
      <c r="K16">
        <v>0.0457</v>
      </c>
      <c r="L16">
        <v>0.2165</v>
      </c>
      <c r="M16">
        <v>1.140073398</v>
      </c>
      <c r="N16">
        <v>1.0467708321</v>
      </c>
      <c r="O16">
        <v>1.2416923677</v>
      </c>
      <c r="P16">
        <v>7851</v>
      </c>
      <c r="Q16">
        <v>791495</v>
      </c>
      <c r="R16">
        <v>9.7796972707</v>
      </c>
      <c r="S16">
        <v>8.9789190623</v>
      </c>
      <c r="T16">
        <v>10.651892287</v>
      </c>
      <c r="U16">
        <v>0.0001840593</v>
      </c>
      <c r="V16">
        <v>9.9192035326</v>
      </c>
      <c r="W16">
        <v>0.1119474777</v>
      </c>
      <c r="X16">
        <v>0.163</v>
      </c>
      <c r="Y16">
        <v>0.0776</v>
      </c>
      <c r="Z16">
        <v>0.2484</v>
      </c>
      <c r="AA16">
        <v>1.1770522253</v>
      </c>
      <c r="AB16">
        <v>1.0806731916</v>
      </c>
      <c r="AC16">
        <v>1.2820267512</v>
      </c>
      <c r="AD16">
        <v>0.1872703258</v>
      </c>
      <c r="AE16">
        <v>0.0596</v>
      </c>
      <c r="AF16">
        <v>-0.029</v>
      </c>
      <c r="AG16">
        <v>0.1482</v>
      </c>
      <c r="AH16">
        <v>1</v>
      </c>
      <c r="AI16">
        <v>2</v>
      </c>
      <c r="AJ16" t="s">
        <v>222</v>
      </c>
      <c r="AK16" t="s">
        <v>222</v>
      </c>
      <c r="AL16" t="s">
        <v>222</v>
      </c>
    </row>
    <row r="17" spans="1:38" ht="12.75">
      <c r="A17" t="s">
        <v>13</v>
      </c>
      <c r="B17">
        <v>6965</v>
      </c>
      <c r="C17">
        <v>356161</v>
      </c>
      <c r="D17">
        <v>22.202630786</v>
      </c>
      <c r="E17">
        <v>20.341618899</v>
      </c>
      <c r="F17">
        <v>24.233902733</v>
      </c>
      <c r="G17" s="4">
        <v>1.305554E-88</v>
      </c>
      <c r="H17">
        <v>19.555762703</v>
      </c>
      <c r="I17">
        <v>0.2343226112</v>
      </c>
      <c r="J17">
        <v>0.8914</v>
      </c>
      <c r="K17">
        <v>0.8038</v>
      </c>
      <c r="L17">
        <v>0.9789</v>
      </c>
      <c r="M17">
        <v>2.4384808625</v>
      </c>
      <c r="N17">
        <v>2.2340887832</v>
      </c>
      <c r="O17">
        <v>2.6615723428</v>
      </c>
      <c r="P17">
        <v>6764</v>
      </c>
      <c r="Q17">
        <v>356019</v>
      </c>
      <c r="R17">
        <v>21.51031708</v>
      </c>
      <c r="S17">
        <v>19.709488714</v>
      </c>
      <c r="T17">
        <v>23.47568461</v>
      </c>
      <c r="U17" s="4">
        <v>6.83204E-101</v>
      </c>
      <c r="V17">
        <v>18.998986009</v>
      </c>
      <c r="W17">
        <v>0.2310088528</v>
      </c>
      <c r="X17">
        <v>0.9512</v>
      </c>
      <c r="Y17">
        <v>0.8638</v>
      </c>
      <c r="Z17">
        <v>1.0387</v>
      </c>
      <c r="AA17">
        <v>2.5889110761</v>
      </c>
      <c r="AB17">
        <v>2.3721692919</v>
      </c>
      <c r="AC17">
        <v>2.8254562534</v>
      </c>
      <c r="AD17">
        <v>0.4992891852</v>
      </c>
      <c r="AE17">
        <v>0.0317</v>
      </c>
      <c r="AF17">
        <v>-0.0602</v>
      </c>
      <c r="AG17">
        <v>0.1236</v>
      </c>
      <c r="AH17">
        <v>1</v>
      </c>
      <c r="AI17">
        <v>2</v>
      </c>
      <c r="AJ17" t="s">
        <v>222</v>
      </c>
      <c r="AK17" t="s">
        <v>222</v>
      </c>
      <c r="AL17" t="s">
        <v>222</v>
      </c>
    </row>
    <row r="18" spans="1:38" ht="12.75">
      <c r="A18" t="s">
        <v>15</v>
      </c>
      <c r="B18">
        <v>52176</v>
      </c>
      <c r="C18">
        <v>5730410</v>
      </c>
      <c r="D18">
        <v>9.1051076625</v>
      </c>
      <c r="E18" t="s">
        <v>222</v>
      </c>
      <c r="F18" t="s">
        <v>222</v>
      </c>
      <c r="G18" t="s">
        <v>222</v>
      </c>
      <c r="H18">
        <v>9.1051076625</v>
      </c>
      <c r="I18">
        <v>0.0398611381</v>
      </c>
      <c r="J18" t="s">
        <v>222</v>
      </c>
      <c r="K18" t="s">
        <v>222</v>
      </c>
      <c r="L18" t="s">
        <v>222</v>
      </c>
      <c r="M18" t="s">
        <v>222</v>
      </c>
      <c r="N18" t="s">
        <v>222</v>
      </c>
      <c r="O18" t="s">
        <v>222</v>
      </c>
      <c r="P18">
        <v>49530</v>
      </c>
      <c r="Q18">
        <v>5818889</v>
      </c>
      <c r="R18">
        <v>8.3018223337</v>
      </c>
      <c r="S18" t="s">
        <v>222</v>
      </c>
      <c r="T18" t="s">
        <v>222</v>
      </c>
      <c r="U18" t="s">
        <v>222</v>
      </c>
      <c r="V18">
        <v>8.511934151</v>
      </c>
      <c r="W18">
        <v>0.0382467107</v>
      </c>
      <c r="X18" t="s">
        <v>222</v>
      </c>
      <c r="Y18" t="s">
        <v>222</v>
      </c>
      <c r="Z18" t="s">
        <v>222</v>
      </c>
      <c r="AA18" t="s">
        <v>222</v>
      </c>
      <c r="AB18" t="s">
        <v>222</v>
      </c>
      <c r="AC18" t="s">
        <v>222</v>
      </c>
      <c r="AD18">
        <v>0.0381277405</v>
      </c>
      <c r="AE18">
        <v>0.0924</v>
      </c>
      <c r="AF18">
        <v>0.0051</v>
      </c>
      <c r="AG18">
        <v>0.1797</v>
      </c>
      <c r="AH18" t="s">
        <v>222</v>
      </c>
      <c r="AI18" t="s">
        <v>222</v>
      </c>
      <c r="AJ18" t="s">
        <v>222</v>
      </c>
      <c r="AK18" t="s">
        <v>222</v>
      </c>
      <c r="AL18" t="s">
        <v>222</v>
      </c>
    </row>
    <row r="19" spans="1:38" ht="12.75">
      <c r="A19" t="s">
        <v>191</v>
      </c>
      <c r="B19">
        <v>622</v>
      </c>
      <c r="C19">
        <v>14675</v>
      </c>
      <c r="D19">
        <v>21.136331318</v>
      </c>
      <c r="E19">
        <v>18.512665008</v>
      </c>
      <c r="F19">
        <v>24.131830906</v>
      </c>
      <c r="G19" s="4">
        <v>1.334269E-35</v>
      </c>
      <c r="H19">
        <v>42.385008518</v>
      </c>
      <c r="I19">
        <v>1.6994840086</v>
      </c>
      <c r="J19">
        <v>0.8422</v>
      </c>
      <c r="K19">
        <v>0.7096</v>
      </c>
      <c r="L19">
        <v>0.9747</v>
      </c>
      <c r="M19">
        <v>2.3213708285</v>
      </c>
      <c r="N19">
        <v>2.0332175845</v>
      </c>
      <c r="O19">
        <v>2.6503619507</v>
      </c>
      <c r="P19">
        <v>615</v>
      </c>
      <c r="Q19">
        <v>15567</v>
      </c>
      <c r="R19">
        <v>21.106698027</v>
      </c>
      <c r="S19">
        <v>18.50673142</v>
      </c>
      <c r="T19">
        <v>24.07192775</v>
      </c>
      <c r="U19" s="4">
        <v>5.323119E-44</v>
      </c>
      <c r="V19">
        <v>39.50664868</v>
      </c>
      <c r="W19">
        <v>1.5930618318</v>
      </c>
      <c r="X19">
        <v>0.9331</v>
      </c>
      <c r="Y19">
        <v>0.8017</v>
      </c>
      <c r="Z19">
        <v>1.0646</v>
      </c>
      <c r="AA19">
        <v>2.5424174572</v>
      </c>
      <c r="AB19">
        <v>2.2292372296</v>
      </c>
      <c r="AC19">
        <v>2.8995956288</v>
      </c>
      <c r="AD19">
        <v>0.9866694364</v>
      </c>
      <c r="AE19">
        <v>0.0014</v>
      </c>
      <c r="AF19">
        <v>-0.1632</v>
      </c>
      <c r="AG19">
        <v>0.166</v>
      </c>
      <c r="AH19">
        <v>1</v>
      </c>
      <c r="AI19">
        <v>2</v>
      </c>
      <c r="AJ19" t="s">
        <v>222</v>
      </c>
      <c r="AK19" t="s">
        <v>222</v>
      </c>
      <c r="AL19" t="s">
        <v>222</v>
      </c>
    </row>
    <row r="20" spans="1:38" ht="12.75">
      <c r="A20" t="s">
        <v>72</v>
      </c>
      <c r="B20">
        <v>1399</v>
      </c>
      <c r="C20">
        <v>304520</v>
      </c>
      <c r="D20">
        <v>5.132680507</v>
      </c>
      <c r="E20">
        <v>4.6243338634</v>
      </c>
      <c r="F20">
        <v>5.6969089961</v>
      </c>
      <c r="G20" s="4">
        <v>4.671058E-27</v>
      </c>
      <c r="H20">
        <v>4.594115329</v>
      </c>
      <c r="I20">
        <v>0.1228267714</v>
      </c>
      <c r="J20">
        <v>-0.5732</v>
      </c>
      <c r="K20">
        <v>-0.6775</v>
      </c>
      <c r="L20">
        <v>-0.4689</v>
      </c>
      <c r="M20">
        <v>0.5637144224</v>
      </c>
      <c r="N20">
        <v>0.5078834908</v>
      </c>
      <c r="O20">
        <v>0.6256827714</v>
      </c>
      <c r="P20">
        <v>1622</v>
      </c>
      <c r="Q20">
        <v>319937</v>
      </c>
      <c r="R20">
        <v>5.2715922571</v>
      </c>
      <c r="S20">
        <v>4.7606072018</v>
      </c>
      <c r="T20">
        <v>5.8374244602</v>
      </c>
      <c r="U20" s="4">
        <v>2.543081E-18</v>
      </c>
      <c r="V20">
        <v>5.0697481067</v>
      </c>
      <c r="W20">
        <v>0.1258812239</v>
      </c>
      <c r="X20">
        <v>-0.4541</v>
      </c>
      <c r="Y20">
        <v>-0.5561</v>
      </c>
      <c r="Z20">
        <v>-0.3522</v>
      </c>
      <c r="AA20">
        <v>0.6349921794</v>
      </c>
      <c r="AB20">
        <v>0.573441229</v>
      </c>
      <c r="AC20">
        <v>0.7031497695</v>
      </c>
      <c r="AD20">
        <v>0.6539912565</v>
      </c>
      <c r="AE20">
        <v>-0.0267</v>
      </c>
      <c r="AF20">
        <v>-0.1435</v>
      </c>
      <c r="AG20">
        <v>0.0901</v>
      </c>
      <c r="AH20">
        <v>1</v>
      </c>
      <c r="AI20">
        <v>2</v>
      </c>
      <c r="AJ20" t="s">
        <v>222</v>
      </c>
      <c r="AK20" t="s">
        <v>222</v>
      </c>
      <c r="AL20" t="s">
        <v>222</v>
      </c>
    </row>
    <row r="21" spans="1:38" ht="12.75">
      <c r="A21" t="s">
        <v>71</v>
      </c>
      <c r="B21">
        <v>1051</v>
      </c>
      <c r="C21">
        <v>181392</v>
      </c>
      <c r="D21">
        <v>5.7196376087</v>
      </c>
      <c r="E21">
        <v>5.1344361923</v>
      </c>
      <c r="F21">
        <v>6.3715378184</v>
      </c>
      <c r="G21" s="4">
        <v>3.105833E-17</v>
      </c>
      <c r="H21">
        <v>5.7940813266</v>
      </c>
      <c r="I21">
        <v>0.1787241452</v>
      </c>
      <c r="J21">
        <v>-0.4649</v>
      </c>
      <c r="K21">
        <v>-0.5729</v>
      </c>
      <c r="L21">
        <v>-0.357</v>
      </c>
      <c r="M21">
        <v>0.62817902</v>
      </c>
      <c r="N21">
        <v>0.5639072466</v>
      </c>
      <c r="O21">
        <v>0.6997762195</v>
      </c>
      <c r="P21">
        <v>1234</v>
      </c>
      <c r="Q21">
        <v>185210</v>
      </c>
      <c r="R21">
        <v>6.0873670635</v>
      </c>
      <c r="S21">
        <v>5.4776881728</v>
      </c>
      <c r="T21">
        <v>6.7649045724</v>
      </c>
      <c r="U21" s="4">
        <v>8.303457E-09</v>
      </c>
      <c r="V21">
        <v>6.6627071972</v>
      </c>
      <c r="W21">
        <v>0.1896675997</v>
      </c>
      <c r="X21">
        <v>-0.3103</v>
      </c>
      <c r="Y21">
        <v>-0.4158</v>
      </c>
      <c r="Z21">
        <v>-0.2047</v>
      </c>
      <c r="AA21">
        <v>0.7332567259</v>
      </c>
      <c r="AB21">
        <v>0.6598175621</v>
      </c>
      <c r="AC21">
        <v>0.8148698322</v>
      </c>
      <c r="AD21">
        <v>0.3211380312</v>
      </c>
      <c r="AE21">
        <v>-0.0623</v>
      </c>
      <c r="AF21">
        <v>-0.1854</v>
      </c>
      <c r="AG21">
        <v>0.0608</v>
      </c>
      <c r="AH21">
        <v>1</v>
      </c>
      <c r="AI21">
        <v>2</v>
      </c>
      <c r="AJ21" t="s">
        <v>222</v>
      </c>
      <c r="AK21" t="s">
        <v>222</v>
      </c>
      <c r="AL21" t="s">
        <v>222</v>
      </c>
    </row>
    <row r="22" spans="1:38" ht="12.75">
      <c r="A22" t="s">
        <v>74</v>
      </c>
      <c r="B22">
        <v>1308</v>
      </c>
      <c r="C22">
        <v>230201</v>
      </c>
      <c r="D22">
        <v>5.6939468316</v>
      </c>
      <c r="E22">
        <v>5.1273219195</v>
      </c>
      <c r="F22">
        <v>6.3231899675</v>
      </c>
      <c r="G22" s="4">
        <v>1.669992E-18</v>
      </c>
      <c r="H22">
        <v>5.6819909557</v>
      </c>
      <c r="I22">
        <v>0.1571074089</v>
      </c>
      <c r="J22">
        <v>-0.4694</v>
      </c>
      <c r="K22">
        <v>-0.5743</v>
      </c>
      <c r="L22">
        <v>-0.3646</v>
      </c>
      <c r="M22">
        <v>0.6253574414</v>
      </c>
      <c r="N22">
        <v>0.563125897</v>
      </c>
      <c r="O22">
        <v>0.6944662493</v>
      </c>
      <c r="P22">
        <v>1307</v>
      </c>
      <c r="Q22">
        <v>244829</v>
      </c>
      <c r="R22">
        <v>5.2999969077</v>
      </c>
      <c r="S22">
        <v>4.7723171335</v>
      </c>
      <c r="T22">
        <v>5.8860227507</v>
      </c>
      <c r="U22" s="4">
        <v>4.991039E-17</v>
      </c>
      <c r="V22">
        <v>5.3384198767</v>
      </c>
      <c r="W22">
        <v>0.1476641042</v>
      </c>
      <c r="X22">
        <v>-0.4488</v>
      </c>
      <c r="Y22">
        <v>-0.5536</v>
      </c>
      <c r="Z22">
        <v>-0.3439</v>
      </c>
      <c r="AA22">
        <v>0.6384136753</v>
      </c>
      <c r="AB22">
        <v>0.5748517544</v>
      </c>
      <c r="AC22">
        <v>0.7090036999</v>
      </c>
      <c r="AD22">
        <v>0.2406918028</v>
      </c>
      <c r="AE22">
        <v>0.0717</v>
      </c>
      <c r="AF22">
        <v>-0.0481</v>
      </c>
      <c r="AG22">
        <v>0.1915</v>
      </c>
      <c r="AH22">
        <v>1</v>
      </c>
      <c r="AI22">
        <v>2</v>
      </c>
      <c r="AJ22" t="s">
        <v>222</v>
      </c>
      <c r="AK22" t="s">
        <v>222</v>
      </c>
      <c r="AL22" t="s">
        <v>222</v>
      </c>
    </row>
    <row r="23" spans="1:38" ht="12.75">
      <c r="A23" t="s">
        <v>73</v>
      </c>
      <c r="B23">
        <v>1631</v>
      </c>
      <c r="C23">
        <v>303112</v>
      </c>
      <c r="D23">
        <v>5.5581714908</v>
      </c>
      <c r="E23">
        <v>5.0199026461</v>
      </c>
      <c r="F23">
        <v>6.1541572614</v>
      </c>
      <c r="G23" s="4">
        <v>2.156026E-21</v>
      </c>
      <c r="H23">
        <v>5.380849323</v>
      </c>
      <c r="I23">
        <v>0.1332366947</v>
      </c>
      <c r="J23">
        <v>-0.4936</v>
      </c>
      <c r="K23">
        <v>-0.5954</v>
      </c>
      <c r="L23">
        <v>-0.3917</v>
      </c>
      <c r="M23">
        <v>0.6104454441</v>
      </c>
      <c r="N23">
        <v>0.5513282031</v>
      </c>
      <c r="O23">
        <v>0.6759016466</v>
      </c>
      <c r="P23">
        <v>1645</v>
      </c>
      <c r="Q23">
        <v>304652</v>
      </c>
      <c r="R23">
        <v>5.3362439912</v>
      </c>
      <c r="S23">
        <v>4.8194988021</v>
      </c>
      <c r="T23">
        <v>5.9083944416</v>
      </c>
      <c r="U23" s="4">
        <v>1.822123E-17</v>
      </c>
      <c r="V23">
        <v>5.399603482</v>
      </c>
      <c r="W23">
        <v>0.1331309152</v>
      </c>
      <c r="X23">
        <v>-0.442</v>
      </c>
      <c r="Y23">
        <v>-0.5438</v>
      </c>
      <c r="Z23">
        <v>-0.3401</v>
      </c>
      <c r="AA23">
        <v>0.6427798352</v>
      </c>
      <c r="AB23">
        <v>0.580535045</v>
      </c>
      <c r="AC23">
        <v>0.7116984927</v>
      </c>
      <c r="AD23">
        <v>0.4856069832</v>
      </c>
      <c r="AE23">
        <v>0.0407</v>
      </c>
      <c r="AF23">
        <v>-0.0738</v>
      </c>
      <c r="AG23">
        <v>0.1553</v>
      </c>
      <c r="AH23">
        <v>1</v>
      </c>
      <c r="AI23">
        <v>2</v>
      </c>
      <c r="AJ23" t="s">
        <v>222</v>
      </c>
      <c r="AK23" t="s">
        <v>222</v>
      </c>
      <c r="AL23" t="s">
        <v>222</v>
      </c>
    </row>
    <row r="24" spans="1:38" ht="12.75">
      <c r="A24" t="s">
        <v>75</v>
      </c>
      <c r="B24">
        <v>846</v>
      </c>
      <c r="C24">
        <v>167041</v>
      </c>
      <c r="D24">
        <v>5.7753008331</v>
      </c>
      <c r="E24">
        <v>5.1594994631</v>
      </c>
      <c r="F24">
        <v>6.4645998999</v>
      </c>
      <c r="G24" s="4">
        <v>2.500573E-15</v>
      </c>
      <c r="H24">
        <v>5.0646248526</v>
      </c>
      <c r="I24">
        <v>0.1741253892</v>
      </c>
      <c r="J24">
        <v>-0.4552</v>
      </c>
      <c r="K24">
        <v>-0.568</v>
      </c>
      <c r="L24">
        <v>-0.3425</v>
      </c>
      <c r="M24">
        <v>0.6342924265</v>
      </c>
      <c r="N24">
        <v>0.5666599072</v>
      </c>
      <c r="O24">
        <v>0.7099970851</v>
      </c>
      <c r="P24">
        <v>749</v>
      </c>
      <c r="Q24">
        <v>166095</v>
      </c>
      <c r="R24">
        <v>4.9750613984</v>
      </c>
      <c r="S24">
        <v>4.4330275147</v>
      </c>
      <c r="T24">
        <v>5.5833706956</v>
      </c>
      <c r="U24" s="4">
        <v>3.322221E-18</v>
      </c>
      <c r="V24">
        <v>4.5094674734</v>
      </c>
      <c r="W24">
        <v>0.1647723554</v>
      </c>
      <c r="X24">
        <v>-0.512</v>
      </c>
      <c r="Y24">
        <v>-0.6274</v>
      </c>
      <c r="Z24">
        <v>-0.3967</v>
      </c>
      <c r="AA24">
        <v>0.5992734123</v>
      </c>
      <c r="AB24">
        <v>0.5339824603</v>
      </c>
      <c r="AC24">
        <v>0.6725476011</v>
      </c>
      <c r="AD24">
        <v>0.0310081473</v>
      </c>
      <c r="AE24">
        <v>0.1492</v>
      </c>
      <c r="AF24">
        <v>0.0136</v>
      </c>
      <c r="AG24">
        <v>0.2847</v>
      </c>
      <c r="AH24">
        <v>1</v>
      </c>
      <c r="AI24">
        <v>2</v>
      </c>
      <c r="AJ24" t="s">
        <v>222</v>
      </c>
      <c r="AK24" t="s">
        <v>222</v>
      </c>
      <c r="AL24" t="s">
        <v>222</v>
      </c>
    </row>
    <row r="25" spans="1:38" ht="12.75">
      <c r="A25" t="s">
        <v>81</v>
      </c>
      <c r="B25">
        <v>2139</v>
      </c>
      <c r="C25">
        <v>283293</v>
      </c>
      <c r="D25">
        <v>6.5681097792</v>
      </c>
      <c r="E25">
        <v>5.9450833073</v>
      </c>
      <c r="F25">
        <v>7.256427512</v>
      </c>
      <c r="G25" s="4">
        <v>1.334677E-10</v>
      </c>
      <c r="H25">
        <v>7.5504865987</v>
      </c>
      <c r="I25">
        <v>0.1632561494</v>
      </c>
      <c r="J25">
        <v>-0.3266</v>
      </c>
      <c r="K25">
        <v>-0.4263</v>
      </c>
      <c r="L25">
        <v>-0.2269</v>
      </c>
      <c r="M25">
        <v>0.7213654163</v>
      </c>
      <c r="N25">
        <v>0.6529393751</v>
      </c>
      <c r="O25">
        <v>0.7969622964</v>
      </c>
      <c r="P25">
        <v>2032</v>
      </c>
      <c r="Q25">
        <v>280076</v>
      </c>
      <c r="R25">
        <v>6.1329822978</v>
      </c>
      <c r="S25">
        <v>5.5503202155</v>
      </c>
      <c r="T25">
        <v>6.7768111398</v>
      </c>
      <c r="U25" s="4">
        <v>2.7641538E-09</v>
      </c>
      <c r="V25">
        <v>7.2551735957</v>
      </c>
      <c r="W25">
        <v>0.1609481379</v>
      </c>
      <c r="X25">
        <v>-0.3028</v>
      </c>
      <c r="Y25">
        <v>-0.4026</v>
      </c>
      <c r="Z25">
        <v>-0.203</v>
      </c>
      <c r="AA25">
        <v>0.7387513309</v>
      </c>
      <c r="AB25">
        <v>0.6685664897</v>
      </c>
      <c r="AC25">
        <v>0.8163040435</v>
      </c>
      <c r="AD25">
        <v>0.2250302169</v>
      </c>
      <c r="AE25">
        <v>0.0685</v>
      </c>
      <c r="AF25">
        <v>-0.0422</v>
      </c>
      <c r="AG25">
        <v>0.1793</v>
      </c>
      <c r="AH25">
        <v>1</v>
      </c>
      <c r="AI25">
        <v>2</v>
      </c>
      <c r="AJ25" t="s">
        <v>222</v>
      </c>
      <c r="AK25" t="s">
        <v>222</v>
      </c>
      <c r="AL25" t="s">
        <v>222</v>
      </c>
    </row>
    <row r="26" spans="1:38" ht="12.75">
      <c r="A26" t="s">
        <v>76</v>
      </c>
      <c r="B26">
        <v>3121</v>
      </c>
      <c r="C26">
        <v>456325</v>
      </c>
      <c r="D26">
        <v>6.8275881235</v>
      </c>
      <c r="E26">
        <v>6.2030718172</v>
      </c>
      <c r="F26">
        <v>7.514979829</v>
      </c>
      <c r="G26" s="4">
        <v>4.0632506E-09</v>
      </c>
      <c r="H26">
        <v>6.8394236564</v>
      </c>
      <c r="I26">
        <v>0.1224257073</v>
      </c>
      <c r="J26">
        <v>-0.2879</v>
      </c>
      <c r="K26">
        <v>-0.3838</v>
      </c>
      <c r="L26">
        <v>-0.1919</v>
      </c>
      <c r="M26">
        <v>0.7498635246</v>
      </c>
      <c r="N26">
        <v>0.6812738572</v>
      </c>
      <c r="O26">
        <v>0.8253587006</v>
      </c>
      <c r="P26">
        <v>2783</v>
      </c>
      <c r="Q26">
        <v>467781</v>
      </c>
      <c r="R26">
        <v>5.70713659</v>
      </c>
      <c r="S26">
        <v>5.1813312766</v>
      </c>
      <c r="T26">
        <v>6.2863010138</v>
      </c>
      <c r="U26" s="4">
        <v>2.977826E-14</v>
      </c>
      <c r="V26">
        <v>5.9493651944</v>
      </c>
      <c r="W26">
        <v>0.1127753089</v>
      </c>
      <c r="X26">
        <v>-0.3748</v>
      </c>
      <c r="Y26">
        <v>-0.4714</v>
      </c>
      <c r="Z26">
        <v>-0.2781</v>
      </c>
      <c r="AA26">
        <v>0.6874558814</v>
      </c>
      <c r="AB26">
        <v>0.6241197497</v>
      </c>
      <c r="AC26">
        <v>0.7572194105</v>
      </c>
      <c r="AD26">
        <v>0.0007705358</v>
      </c>
      <c r="AE26">
        <v>0.1793</v>
      </c>
      <c r="AF26">
        <v>0.0748</v>
      </c>
      <c r="AG26">
        <v>0.2837</v>
      </c>
      <c r="AH26">
        <v>1</v>
      </c>
      <c r="AI26">
        <v>2</v>
      </c>
      <c r="AJ26" t="s">
        <v>131</v>
      </c>
      <c r="AK26" t="s">
        <v>222</v>
      </c>
      <c r="AL26" t="s">
        <v>222</v>
      </c>
    </row>
    <row r="27" spans="1:38" ht="12.75">
      <c r="A27" t="s">
        <v>77</v>
      </c>
      <c r="B27">
        <v>1546</v>
      </c>
      <c r="C27">
        <v>286066</v>
      </c>
      <c r="D27">
        <v>5.343721408</v>
      </c>
      <c r="E27">
        <v>4.8233045924</v>
      </c>
      <c r="F27">
        <v>5.9202892829</v>
      </c>
      <c r="G27" s="4">
        <v>2.112679E-24</v>
      </c>
      <c r="H27">
        <v>5.4043472485</v>
      </c>
      <c r="I27">
        <v>0.1374480242</v>
      </c>
      <c r="J27">
        <v>-0.5329</v>
      </c>
      <c r="K27">
        <v>-0.6354</v>
      </c>
      <c r="L27">
        <v>-0.4305</v>
      </c>
      <c r="M27">
        <v>0.5868927207</v>
      </c>
      <c r="N27">
        <v>0.5297361405</v>
      </c>
      <c r="O27">
        <v>0.6502162854</v>
      </c>
      <c r="P27">
        <v>1644</v>
      </c>
      <c r="Q27">
        <v>292854</v>
      </c>
      <c r="R27">
        <v>5.3653912737</v>
      </c>
      <c r="S27">
        <v>4.8464961231</v>
      </c>
      <c r="T27">
        <v>5.9398424736</v>
      </c>
      <c r="U27" s="4">
        <v>4.056822E-17</v>
      </c>
      <c r="V27">
        <v>5.6137187814</v>
      </c>
      <c r="W27">
        <v>0.1384521634</v>
      </c>
      <c r="X27">
        <v>-0.4365</v>
      </c>
      <c r="Y27">
        <v>-0.5382</v>
      </c>
      <c r="Z27">
        <v>-0.3348</v>
      </c>
      <c r="AA27">
        <v>0.6462907851</v>
      </c>
      <c r="AB27">
        <v>0.5837870203</v>
      </c>
      <c r="AC27">
        <v>0.7154865805</v>
      </c>
      <c r="AD27">
        <v>0.9449862563</v>
      </c>
      <c r="AE27">
        <v>-0.004</v>
      </c>
      <c r="AF27">
        <v>-0.119</v>
      </c>
      <c r="AG27">
        <v>0.1109</v>
      </c>
      <c r="AH27">
        <v>1</v>
      </c>
      <c r="AI27">
        <v>2</v>
      </c>
      <c r="AJ27" t="s">
        <v>222</v>
      </c>
      <c r="AK27" t="s">
        <v>222</v>
      </c>
      <c r="AL27" t="s">
        <v>222</v>
      </c>
    </row>
    <row r="28" spans="1:38" ht="12.75">
      <c r="A28" t="s">
        <v>70</v>
      </c>
      <c r="B28">
        <v>2181</v>
      </c>
      <c r="C28">
        <v>300412</v>
      </c>
      <c r="D28">
        <v>6.5503956552</v>
      </c>
      <c r="E28">
        <v>5.9338829118</v>
      </c>
      <c r="F28">
        <v>7.2309622345</v>
      </c>
      <c r="G28" s="4">
        <v>6.591559E-11</v>
      </c>
      <c r="H28">
        <v>7.2600295594</v>
      </c>
      <c r="I28">
        <v>0.155457098</v>
      </c>
      <c r="J28">
        <v>-0.3293</v>
      </c>
      <c r="K28">
        <v>-0.4282</v>
      </c>
      <c r="L28">
        <v>-0.2305</v>
      </c>
      <c r="M28">
        <v>0.7194199012</v>
      </c>
      <c r="N28">
        <v>0.6517092528</v>
      </c>
      <c r="O28">
        <v>0.7941654841</v>
      </c>
      <c r="P28">
        <v>2062</v>
      </c>
      <c r="Q28">
        <v>295188</v>
      </c>
      <c r="R28">
        <v>6.1437214666</v>
      </c>
      <c r="S28">
        <v>5.5616407039</v>
      </c>
      <c r="T28">
        <v>6.786722744</v>
      </c>
      <c r="U28" s="4">
        <v>3.0706263E-09</v>
      </c>
      <c r="V28">
        <v>6.9853788094</v>
      </c>
      <c r="W28">
        <v>0.1538316265</v>
      </c>
      <c r="X28">
        <v>-0.301</v>
      </c>
      <c r="Y28">
        <v>-0.4006</v>
      </c>
      <c r="Z28">
        <v>-0.2015</v>
      </c>
      <c r="AA28">
        <v>0.7400449226</v>
      </c>
      <c r="AB28">
        <v>0.6699301045</v>
      </c>
      <c r="AC28">
        <v>0.8174979506</v>
      </c>
      <c r="AD28">
        <v>0.2523169047</v>
      </c>
      <c r="AE28">
        <v>0.0641</v>
      </c>
      <c r="AF28">
        <v>-0.0456</v>
      </c>
      <c r="AG28">
        <v>0.1738</v>
      </c>
      <c r="AH28">
        <v>1</v>
      </c>
      <c r="AI28">
        <v>2</v>
      </c>
      <c r="AJ28" t="s">
        <v>222</v>
      </c>
      <c r="AK28" t="s">
        <v>222</v>
      </c>
      <c r="AL28" t="s">
        <v>222</v>
      </c>
    </row>
    <row r="29" spans="1:38" ht="12.75">
      <c r="A29" t="s">
        <v>78</v>
      </c>
      <c r="B29">
        <v>892</v>
      </c>
      <c r="C29">
        <v>156271</v>
      </c>
      <c r="D29">
        <v>6.484217467</v>
      </c>
      <c r="E29">
        <v>5.7985375223</v>
      </c>
      <c r="F29">
        <v>7.250979406</v>
      </c>
      <c r="G29" s="4">
        <v>2.6329267E-09</v>
      </c>
      <c r="H29">
        <v>5.7080328404</v>
      </c>
      <c r="I29">
        <v>0.1911190755</v>
      </c>
      <c r="J29">
        <v>-0.3395</v>
      </c>
      <c r="K29">
        <v>-0.4512</v>
      </c>
      <c r="L29">
        <v>-0.2277</v>
      </c>
      <c r="M29">
        <v>0.7121516524</v>
      </c>
      <c r="N29">
        <v>0.6368444764</v>
      </c>
      <c r="O29">
        <v>0.7963639393</v>
      </c>
      <c r="P29">
        <v>820</v>
      </c>
      <c r="Q29">
        <v>156912</v>
      </c>
      <c r="R29">
        <v>5.7895857207</v>
      </c>
      <c r="S29">
        <v>5.1720667026</v>
      </c>
      <c r="T29">
        <v>6.4808334356</v>
      </c>
      <c r="U29" s="4">
        <v>3.775238E-10</v>
      </c>
      <c r="V29">
        <v>5.2258590802</v>
      </c>
      <c r="W29">
        <v>0.1824949152</v>
      </c>
      <c r="X29">
        <v>-0.3604</v>
      </c>
      <c r="Y29">
        <v>-0.4732</v>
      </c>
      <c r="Z29">
        <v>-0.2476</v>
      </c>
      <c r="AA29">
        <v>0.6973873311</v>
      </c>
      <c r="AB29">
        <v>0.6230037809</v>
      </c>
      <c r="AC29">
        <v>0.7806519069</v>
      </c>
      <c r="AD29">
        <v>0.0937251935</v>
      </c>
      <c r="AE29">
        <v>0.1133</v>
      </c>
      <c r="AF29">
        <v>-0.0192</v>
      </c>
      <c r="AG29">
        <v>0.2458</v>
      </c>
      <c r="AH29">
        <v>1</v>
      </c>
      <c r="AI29">
        <v>2</v>
      </c>
      <c r="AJ29" t="s">
        <v>222</v>
      </c>
      <c r="AK29" t="s">
        <v>222</v>
      </c>
      <c r="AL29" t="s">
        <v>222</v>
      </c>
    </row>
    <row r="30" spans="1:38" ht="12.75">
      <c r="A30" t="s">
        <v>80</v>
      </c>
      <c r="B30">
        <v>3965</v>
      </c>
      <c r="C30">
        <v>357494</v>
      </c>
      <c r="D30">
        <v>11.096684151</v>
      </c>
      <c r="E30">
        <v>10.100768591</v>
      </c>
      <c r="F30">
        <v>12.190794991</v>
      </c>
      <c r="G30">
        <v>3.7403E-05</v>
      </c>
      <c r="H30">
        <v>11.091095235</v>
      </c>
      <c r="I30">
        <v>0.1761379099</v>
      </c>
      <c r="J30">
        <v>0.1978</v>
      </c>
      <c r="K30">
        <v>0.1038</v>
      </c>
      <c r="L30">
        <v>0.2918</v>
      </c>
      <c r="M30">
        <v>1.218731789</v>
      </c>
      <c r="N30">
        <v>1.1093519117</v>
      </c>
      <c r="O30">
        <v>1.3388963033</v>
      </c>
      <c r="P30">
        <v>3752</v>
      </c>
      <c r="Q30">
        <v>363636</v>
      </c>
      <c r="R30">
        <v>10.279299846</v>
      </c>
      <c r="S30">
        <v>9.3560250904</v>
      </c>
      <c r="T30">
        <v>11.293685546</v>
      </c>
      <c r="U30" s="4">
        <v>8.6025419E-06</v>
      </c>
      <c r="V30">
        <v>10.318010318</v>
      </c>
      <c r="W30">
        <v>0.1684474896</v>
      </c>
      <c r="X30">
        <v>0.2137</v>
      </c>
      <c r="Y30">
        <v>0.1195</v>
      </c>
      <c r="Z30">
        <v>0.3078</v>
      </c>
      <c r="AA30">
        <v>1.2381980044</v>
      </c>
      <c r="AB30">
        <v>1.1269844998</v>
      </c>
      <c r="AC30">
        <v>1.3603863214</v>
      </c>
      <c r="AD30">
        <v>0.1348559873</v>
      </c>
      <c r="AE30">
        <v>0.0765</v>
      </c>
      <c r="AF30">
        <v>-0.0238</v>
      </c>
      <c r="AG30">
        <v>0.1768</v>
      </c>
      <c r="AH30">
        <v>1</v>
      </c>
      <c r="AI30">
        <v>2</v>
      </c>
      <c r="AJ30" t="s">
        <v>222</v>
      </c>
      <c r="AK30" t="s">
        <v>222</v>
      </c>
      <c r="AL30" t="s">
        <v>222</v>
      </c>
    </row>
    <row r="31" spans="1:38" ht="12.75">
      <c r="A31" t="s">
        <v>79</v>
      </c>
      <c r="B31">
        <v>2292</v>
      </c>
      <c r="C31">
        <v>203292</v>
      </c>
      <c r="D31">
        <v>11.153261942</v>
      </c>
      <c r="E31">
        <v>10.113707819</v>
      </c>
      <c r="F31">
        <v>12.299668349</v>
      </c>
      <c r="G31">
        <v>4.814E-05</v>
      </c>
      <c r="H31">
        <v>11.274422997</v>
      </c>
      <c r="I31">
        <v>0.2354978888</v>
      </c>
      <c r="J31">
        <v>0.2029</v>
      </c>
      <c r="K31">
        <v>0.1051</v>
      </c>
      <c r="L31">
        <v>0.3007</v>
      </c>
      <c r="M31">
        <v>1.224945641</v>
      </c>
      <c r="N31">
        <v>1.1107730072</v>
      </c>
      <c r="O31">
        <v>1.3508536972</v>
      </c>
      <c r="P31">
        <v>2228</v>
      </c>
      <c r="Q31">
        <v>207178</v>
      </c>
      <c r="R31">
        <v>10.804082132</v>
      </c>
      <c r="S31">
        <v>9.796710177</v>
      </c>
      <c r="T31">
        <v>11.915039703</v>
      </c>
      <c r="U31" s="4">
        <v>1.3240729E-07</v>
      </c>
      <c r="V31">
        <v>10.754037591</v>
      </c>
      <c r="W31">
        <v>0.2278315984</v>
      </c>
      <c r="X31">
        <v>0.2634</v>
      </c>
      <c r="Y31">
        <v>0.1656</v>
      </c>
      <c r="Z31">
        <v>0.3613</v>
      </c>
      <c r="AA31">
        <v>1.3014109069</v>
      </c>
      <c r="AB31">
        <v>1.1800674338</v>
      </c>
      <c r="AC31">
        <v>1.4352318352</v>
      </c>
      <c r="AD31">
        <v>0.5611265241</v>
      </c>
      <c r="AE31">
        <v>0.0318</v>
      </c>
      <c r="AF31">
        <v>-0.0755</v>
      </c>
      <c r="AG31">
        <v>0.1391</v>
      </c>
      <c r="AH31">
        <v>1</v>
      </c>
      <c r="AI31">
        <v>2</v>
      </c>
      <c r="AJ31" t="s">
        <v>222</v>
      </c>
      <c r="AK31" t="s">
        <v>222</v>
      </c>
      <c r="AL31" t="s">
        <v>222</v>
      </c>
    </row>
    <row r="32" spans="1:38" ht="12.75">
      <c r="A32" t="s">
        <v>32</v>
      </c>
      <c r="B32">
        <v>573</v>
      </c>
      <c r="C32">
        <v>78156</v>
      </c>
      <c r="D32">
        <v>8.4609759083</v>
      </c>
      <c r="E32">
        <v>7.4383616313</v>
      </c>
      <c r="F32">
        <v>9.6241775902</v>
      </c>
      <c r="G32">
        <v>0.2642619169</v>
      </c>
      <c r="H32">
        <v>7.3314908644</v>
      </c>
      <c r="I32">
        <v>0.3062774247</v>
      </c>
      <c r="J32">
        <v>-0.0734</v>
      </c>
      <c r="K32">
        <v>-0.2022</v>
      </c>
      <c r="L32">
        <v>0.0554</v>
      </c>
      <c r="M32">
        <v>0.9292559981</v>
      </c>
      <c r="N32">
        <v>0.8169438415</v>
      </c>
      <c r="O32">
        <v>1.0570086535</v>
      </c>
      <c r="P32">
        <v>443</v>
      </c>
      <c r="Q32">
        <v>81084</v>
      </c>
      <c r="R32">
        <v>6.2800684597</v>
      </c>
      <c r="S32">
        <v>5.4794252727</v>
      </c>
      <c r="T32">
        <v>7.1977001046</v>
      </c>
      <c r="U32">
        <v>6.36747E-05</v>
      </c>
      <c r="V32">
        <v>5.4634699817</v>
      </c>
      <c r="W32">
        <v>0.2595772924</v>
      </c>
      <c r="X32">
        <v>-0.2782</v>
      </c>
      <c r="Y32">
        <v>-0.4146</v>
      </c>
      <c r="Z32">
        <v>-0.1419</v>
      </c>
      <c r="AA32">
        <v>0.7571099164</v>
      </c>
      <c r="AB32">
        <v>0.6605863036</v>
      </c>
      <c r="AC32">
        <v>0.8677373757</v>
      </c>
      <c r="AD32">
        <v>0.0002950255</v>
      </c>
      <c r="AE32">
        <v>0.2981</v>
      </c>
      <c r="AF32">
        <v>0.1367</v>
      </c>
      <c r="AG32">
        <v>0.4595</v>
      </c>
      <c r="AH32" t="s">
        <v>222</v>
      </c>
      <c r="AI32">
        <v>2</v>
      </c>
      <c r="AJ32" t="s">
        <v>131</v>
      </c>
      <c r="AK32" t="s">
        <v>222</v>
      </c>
      <c r="AL32" t="s">
        <v>222</v>
      </c>
    </row>
    <row r="33" spans="1:38" ht="12.75">
      <c r="A33" t="s">
        <v>31</v>
      </c>
      <c r="B33">
        <v>916</v>
      </c>
      <c r="C33">
        <v>105290</v>
      </c>
      <c r="D33">
        <v>9.2116724961</v>
      </c>
      <c r="E33">
        <v>8.1900777545</v>
      </c>
      <c r="F33">
        <v>10.36069653</v>
      </c>
      <c r="G33">
        <v>0.8461651607</v>
      </c>
      <c r="H33">
        <v>8.6997815557</v>
      </c>
      <c r="I33">
        <v>0.2874488736</v>
      </c>
      <c r="J33">
        <v>0.0116</v>
      </c>
      <c r="K33">
        <v>-0.1059</v>
      </c>
      <c r="L33">
        <v>0.1292</v>
      </c>
      <c r="M33">
        <v>1.0117038521</v>
      </c>
      <c r="N33">
        <v>0.8995036696</v>
      </c>
      <c r="O33">
        <v>1.1378993983</v>
      </c>
      <c r="P33">
        <v>845</v>
      </c>
      <c r="Q33">
        <v>121055</v>
      </c>
      <c r="R33">
        <v>7.4413418839</v>
      </c>
      <c r="S33">
        <v>6.6080542659</v>
      </c>
      <c r="T33">
        <v>8.3797085806</v>
      </c>
      <c r="U33">
        <v>0.0731536428</v>
      </c>
      <c r="V33">
        <v>6.9802982116</v>
      </c>
      <c r="W33">
        <v>0.2401295585</v>
      </c>
      <c r="X33">
        <v>-0.1086</v>
      </c>
      <c r="Y33">
        <v>-0.2273</v>
      </c>
      <c r="Z33">
        <v>0.0102</v>
      </c>
      <c r="AA33">
        <v>0.8971102414</v>
      </c>
      <c r="AB33">
        <v>0.7966510947</v>
      </c>
      <c r="AC33">
        <v>1.0102374685</v>
      </c>
      <c r="AD33">
        <v>0.0022811913</v>
      </c>
      <c r="AE33">
        <v>0.2134</v>
      </c>
      <c r="AF33">
        <v>0.0763</v>
      </c>
      <c r="AG33">
        <v>0.3505</v>
      </c>
      <c r="AH33" t="s">
        <v>222</v>
      </c>
      <c r="AI33" t="s">
        <v>222</v>
      </c>
      <c r="AJ33" t="s">
        <v>131</v>
      </c>
      <c r="AK33" t="s">
        <v>222</v>
      </c>
      <c r="AL33" t="s">
        <v>222</v>
      </c>
    </row>
    <row r="34" spans="1:38" ht="12.75">
      <c r="A34" t="s">
        <v>34</v>
      </c>
      <c r="B34">
        <v>315</v>
      </c>
      <c r="C34">
        <v>53263</v>
      </c>
      <c r="D34">
        <v>6.6000299766</v>
      </c>
      <c r="E34">
        <v>5.6905313304</v>
      </c>
      <c r="F34">
        <v>7.6548907586</v>
      </c>
      <c r="G34">
        <v>2.10634E-05</v>
      </c>
      <c r="H34">
        <v>5.9140491523</v>
      </c>
      <c r="I34">
        <v>0.3332189203</v>
      </c>
      <c r="J34">
        <v>-0.3218</v>
      </c>
      <c r="K34">
        <v>-0.47</v>
      </c>
      <c r="L34">
        <v>-0.1735</v>
      </c>
      <c r="M34">
        <v>0.7248711626</v>
      </c>
      <c r="N34">
        <v>0.6249823222</v>
      </c>
      <c r="O34">
        <v>0.8407249032</v>
      </c>
      <c r="P34">
        <v>331</v>
      </c>
      <c r="Q34">
        <v>55854</v>
      </c>
      <c r="R34">
        <v>6.5379888316</v>
      </c>
      <c r="S34">
        <v>5.6481439834</v>
      </c>
      <c r="T34">
        <v>7.5680255474</v>
      </c>
      <c r="U34">
        <v>0.001430743</v>
      </c>
      <c r="V34">
        <v>5.9261646435</v>
      </c>
      <c r="W34">
        <v>0.3257314677</v>
      </c>
      <c r="X34">
        <v>-0.238</v>
      </c>
      <c r="Y34">
        <v>-0.3843</v>
      </c>
      <c r="Z34">
        <v>-0.0917</v>
      </c>
      <c r="AA34">
        <v>0.7882041748</v>
      </c>
      <c r="AB34">
        <v>0.6809266247</v>
      </c>
      <c r="AC34">
        <v>0.9123829185</v>
      </c>
      <c r="AD34">
        <v>0.9203286851</v>
      </c>
      <c r="AE34">
        <v>0.0094</v>
      </c>
      <c r="AF34">
        <v>-0.1756</v>
      </c>
      <c r="AG34">
        <v>0.1945</v>
      </c>
      <c r="AH34">
        <v>1</v>
      </c>
      <c r="AI34">
        <v>2</v>
      </c>
      <c r="AJ34" t="s">
        <v>222</v>
      </c>
      <c r="AK34" t="s">
        <v>222</v>
      </c>
      <c r="AL34" t="s">
        <v>222</v>
      </c>
    </row>
    <row r="35" spans="1:38" ht="12.75">
      <c r="A35" t="s">
        <v>33</v>
      </c>
      <c r="B35">
        <v>293</v>
      </c>
      <c r="C35">
        <v>28239</v>
      </c>
      <c r="D35">
        <v>9.2512717099</v>
      </c>
      <c r="E35">
        <v>7.9417780673</v>
      </c>
      <c r="F35">
        <v>10.776683449</v>
      </c>
      <c r="G35">
        <v>0.8379535479</v>
      </c>
      <c r="H35">
        <v>10.37572152</v>
      </c>
      <c r="I35">
        <v>0.6061561234</v>
      </c>
      <c r="J35">
        <v>0.0159</v>
      </c>
      <c r="K35">
        <v>-0.1367</v>
      </c>
      <c r="L35">
        <v>0.1685</v>
      </c>
      <c r="M35">
        <v>1.016052973</v>
      </c>
      <c r="N35">
        <v>0.872233296</v>
      </c>
      <c r="O35">
        <v>1.183586603</v>
      </c>
      <c r="P35">
        <v>261</v>
      </c>
      <c r="Q35">
        <v>29567</v>
      </c>
      <c r="R35">
        <v>8.049570703</v>
      </c>
      <c r="S35">
        <v>6.877447707</v>
      </c>
      <c r="T35">
        <v>9.4214585501</v>
      </c>
      <c r="U35">
        <v>0.70859502</v>
      </c>
      <c r="V35">
        <v>8.8274089356</v>
      </c>
      <c r="W35">
        <v>0.5464028958</v>
      </c>
      <c r="X35">
        <v>-0.03</v>
      </c>
      <c r="Y35">
        <v>-0.1874</v>
      </c>
      <c r="Z35">
        <v>0.1274</v>
      </c>
      <c r="AA35">
        <v>0.9704368418</v>
      </c>
      <c r="AB35">
        <v>0.8291285186</v>
      </c>
      <c r="AC35">
        <v>1.1358283339</v>
      </c>
      <c r="AD35">
        <v>0.1669213603</v>
      </c>
      <c r="AE35">
        <v>0.1391</v>
      </c>
      <c r="AF35">
        <v>-0.0582</v>
      </c>
      <c r="AG35">
        <v>0.3365</v>
      </c>
      <c r="AH35" t="s">
        <v>222</v>
      </c>
      <c r="AI35" t="s">
        <v>222</v>
      </c>
      <c r="AJ35" t="s">
        <v>222</v>
      </c>
      <c r="AK35" t="s">
        <v>222</v>
      </c>
      <c r="AL35" t="s">
        <v>222</v>
      </c>
    </row>
    <row r="36" spans="1:38" ht="12.75">
      <c r="A36" t="s">
        <v>23</v>
      </c>
      <c r="B36">
        <v>348</v>
      </c>
      <c r="C36">
        <v>42579</v>
      </c>
      <c r="D36">
        <v>8.3055585665</v>
      </c>
      <c r="E36">
        <v>7.1913236857</v>
      </c>
      <c r="F36">
        <v>9.5924347333</v>
      </c>
      <c r="G36">
        <v>0.2110988442</v>
      </c>
      <c r="H36">
        <v>8.1730430494</v>
      </c>
      <c r="I36">
        <v>0.4381210951</v>
      </c>
      <c r="J36">
        <v>-0.0919</v>
      </c>
      <c r="K36">
        <v>-0.236</v>
      </c>
      <c r="L36">
        <v>0.0521</v>
      </c>
      <c r="M36">
        <v>0.9121867499</v>
      </c>
      <c r="N36">
        <v>0.7898120431</v>
      </c>
      <c r="O36">
        <v>1.0535223842</v>
      </c>
      <c r="P36">
        <v>284</v>
      </c>
      <c r="Q36">
        <v>43628</v>
      </c>
      <c r="R36">
        <v>6.5092892323</v>
      </c>
      <c r="S36">
        <v>5.5885589692</v>
      </c>
      <c r="T36">
        <v>7.581712306</v>
      </c>
      <c r="U36">
        <v>0.0018384129</v>
      </c>
      <c r="V36">
        <v>6.509581003</v>
      </c>
      <c r="W36">
        <v>0.3862725668</v>
      </c>
      <c r="X36">
        <v>-0.2424</v>
      </c>
      <c r="Y36">
        <v>-0.3949</v>
      </c>
      <c r="Z36">
        <v>-0.0899</v>
      </c>
      <c r="AA36">
        <v>0.7847442203</v>
      </c>
      <c r="AB36">
        <v>0.673743199</v>
      </c>
      <c r="AC36">
        <v>0.9140329611</v>
      </c>
      <c r="AD36">
        <v>0.0105553096</v>
      </c>
      <c r="AE36">
        <v>0.2437</v>
      </c>
      <c r="AF36">
        <v>0.0569</v>
      </c>
      <c r="AG36">
        <v>0.4305</v>
      </c>
      <c r="AH36" t="s">
        <v>222</v>
      </c>
      <c r="AI36">
        <v>2</v>
      </c>
      <c r="AJ36" t="s">
        <v>222</v>
      </c>
      <c r="AK36" t="s">
        <v>222</v>
      </c>
      <c r="AL36" t="s">
        <v>222</v>
      </c>
    </row>
    <row r="37" spans="1:38" ht="12.75">
      <c r="A37" t="s">
        <v>16</v>
      </c>
      <c r="B37">
        <v>138</v>
      </c>
      <c r="C37">
        <v>30235</v>
      </c>
      <c r="D37">
        <v>5.2179133294</v>
      </c>
      <c r="E37">
        <v>4.2924956643</v>
      </c>
      <c r="F37">
        <v>6.3428414708</v>
      </c>
      <c r="G37" s="4">
        <v>2.2804477E-08</v>
      </c>
      <c r="H37">
        <v>4.5642467339</v>
      </c>
      <c r="I37">
        <v>0.388534484</v>
      </c>
      <c r="J37">
        <v>-0.5567</v>
      </c>
      <c r="K37">
        <v>-0.752</v>
      </c>
      <c r="L37">
        <v>-0.3615</v>
      </c>
      <c r="M37">
        <v>0.5730754125</v>
      </c>
      <c r="N37">
        <v>0.4714382107</v>
      </c>
      <c r="O37">
        <v>0.6966245437</v>
      </c>
      <c r="P37">
        <v>196</v>
      </c>
      <c r="Q37">
        <v>31857</v>
      </c>
      <c r="R37">
        <v>6.8807729479</v>
      </c>
      <c r="S37">
        <v>5.788933379</v>
      </c>
      <c r="T37">
        <v>8.1785422738</v>
      </c>
      <c r="U37">
        <v>0.0340006642</v>
      </c>
      <c r="V37">
        <v>6.1524939574</v>
      </c>
      <c r="W37">
        <v>0.4394638541</v>
      </c>
      <c r="X37">
        <v>-0.1869</v>
      </c>
      <c r="Y37">
        <v>-0.3597</v>
      </c>
      <c r="Z37">
        <v>-0.0141</v>
      </c>
      <c r="AA37">
        <v>0.8295294016</v>
      </c>
      <c r="AB37">
        <v>0.6978998549</v>
      </c>
      <c r="AC37">
        <v>0.9859853435</v>
      </c>
      <c r="AD37">
        <v>0.0253677296</v>
      </c>
      <c r="AE37">
        <v>-0.2766</v>
      </c>
      <c r="AF37">
        <v>-0.5191</v>
      </c>
      <c r="AG37">
        <v>-0.0341</v>
      </c>
      <c r="AH37">
        <v>1</v>
      </c>
      <c r="AI37" t="s">
        <v>222</v>
      </c>
      <c r="AJ37" t="s">
        <v>222</v>
      </c>
      <c r="AK37" t="s">
        <v>222</v>
      </c>
      <c r="AL37" t="s">
        <v>222</v>
      </c>
    </row>
    <row r="38" spans="1:38" ht="12.75">
      <c r="A38" t="s">
        <v>21</v>
      </c>
      <c r="B38">
        <v>365</v>
      </c>
      <c r="C38">
        <v>24297</v>
      </c>
      <c r="D38">
        <v>12.583496879</v>
      </c>
      <c r="E38">
        <v>10.89776563</v>
      </c>
      <c r="F38">
        <v>14.52998707</v>
      </c>
      <c r="G38">
        <v>1.03822E-05</v>
      </c>
      <c r="H38">
        <v>15.022430753</v>
      </c>
      <c r="I38">
        <v>0.7863099631</v>
      </c>
      <c r="J38">
        <v>0.3236</v>
      </c>
      <c r="K38">
        <v>0.1797</v>
      </c>
      <c r="L38">
        <v>0.4674</v>
      </c>
      <c r="M38">
        <v>1.382026149</v>
      </c>
      <c r="N38">
        <v>1.1968848732</v>
      </c>
      <c r="O38">
        <v>1.5958061792</v>
      </c>
      <c r="P38">
        <v>312</v>
      </c>
      <c r="Q38">
        <v>22938</v>
      </c>
      <c r="R38">
        <v>10.972365039</v>
      </c>
      <c r="S38">
        <v>9.4447088924</v>
      </c>
      <c r="T38">
        <v>12.747115441</v>
      </c>
      <c r="U38">
        <v>0.0002550001</v>
      </c>
      <c r="V38">
        <v>13.601883338</v>
      </c>
      <c r="W38">
        <v>0.7700550062</v>
      </c>
      <c r="X38">
        <v>0.2798</v>
      </c>
      <c r="Y38">
        <v>0.1298</v>
      </c>
      <c r="Z38">
        <v>0.4297</v>
      </c>
      <c r="AA38">
        <v>1.322801882</v>
      </c>
      <c r="AB38">
        <v>1.1386313391</v>
      </c>
      <c r="AC38">
        <v>1.5367615127</v>
      </c>
      <c r="AD38">
        <v>0.1455673308</v>
      </c>
      <c r="AE38">
        <v>0.137</v>
      </c>
      <c r="AF38">
        <v>-0.0475</v>
      </c>
      <c r="AG38">
        <v>0.3215</v>
      </c>
      <c r="AH38">
        <v>1</v>
      </c>
      <c r="AI38">
        <v>2</v>
      </c>
      <c r="AJ38" t="s">
        <v>222</v>
      </c>
      <c r="AK38" t="s">
        <v>222</v>
      </c>
      <c r="AL38" t="s">
        <v>222</v>
      </c>
    </row>
    <row r="39" spans="1:38" ht="12.75">
      <c r="A39" t="s">
        <v>22</v>
      </c>
      <c r="B39">
        <v>805</v>
      </c>
      <c r="C39">
        <v>96235</v>
      </c>
      <c r="D39">
        <v>7.9985156197</v>
      </c>
      <c r="E39">
        <v>7.0965162287</v>
      </c>
      <c r="F39">
        <v>9.0151632234</v>
      </c>
      <c r="G39">
        <v>0.0337888092</v>
      </c>
      <c r="H39">
        <v>8.3649399906</v>
      </c>
      <c r="I39">
        <v>0.2948253953</v>
      </c>
      <c r="J39">
        <v>-0.1296</v>
      </c>
      <c r="K39">
        <v>-0.2492</v>
      </c>
      <c r="L39">
        <v>-0.0099</v>
      </c>
      <c r="M39">
        <v>0.8784646944</v>
      </c>
      <c r="N39">
        <v>0.7793994856</v>
      </c>
      <c r="O39">
        <v>0.9901215403</v>
      </c>
      <c r="P39">
        <v>813</v>
      </c>
      <c r="Q39">
        <v>110081</v>
      </c>
      <c r="R39">
        <v>7.2227065206</v>
      </c>
      <c r="S39">
        <v>6.41046728</v>
      </c>
      <c r="T39">
        <v>8.1378606588</v>
      </c>
      <c r="U39">
        <v>0.0229799302</v>
      </c>
      <c r="V39">
        <v>7.3854706988</v>
      </c>
      <c r="W39">
        <v>0.259019766</v>
      </c>
      <c r="X39">
        <v>-0.1384</v>
      </c>
      <c r="Y39">
        <v>-0.2577</v>
      </c>
      <c r="Z39">
        <v>-0.0191</v>
      </c>
      <c r="AA39">
        <v>0.870752089</v>
      </c>
      <c r="AB39">
        <v>0.7728304839</v>
      </c>
      <c r="AC39">
        <v>0.981080866</v>
      </c>
      <c r="AD39">
        <v>0.151411323</v>
      </c>
      <c r="AE39">
        <v>0.102</v>
      </c>
      <c r="AF39">
        <v>-0.0374</v>
      </c>
      <c r="AG39">
        <v>0.2414</v>
      </c>
      <c r="AH39" t="s">
        <v>222</v>
      </c>
      <c r="AI39" t="s">
        <v>222</v>
      </c>
      <c r="AJ39" t="s">
        <v>222</v>
      </c>
      <c r="AK39" t="s">
        <v>222</v>
      </c>
      <c r="AL39" t="s">
        <v>222</v>
      </c>
    </row>
    <row r="40" spans="1:38" ht="12.75">
      <c r="A40" t="s">
        <v>19</v>
      </c>
      <c r="B40">
        <v>555</v>
      </c>
      <c r="C40">
        <v>51570</v>
      </c>
      <c r="D40">
        <v>9.7783437134</v>
      </c>
      <c r="E40">
        <v>8.595713268</v>
      </c>
      <c r="F40">
        <v>11.123684888</v>
      </c>
      <c r="G40">
        <v>0.2780946611</v>
      </c>
      <c r="H40">
        <v>10.762070971</v>
      </c>
      <c r="I40">
        <v>0.4568244712</v>
      </c>
      <c r="J40">
        <v>0.0713</v>
      </c>
      <c r="K40">
        <v>-0.0576</v>
      </c>
      <c r="L40">
        <v>0.2002</v>
      </c>
      <c r="M40">
        <v>1.0739404822</v>
      </c>
      <c r="N40">
        <v>0.9440539955</v>
      </c>
      <c r="O40">
        <v>1.2216972385</v>
      </c>
      <c r="P40">
        <v>563</v>
      </c>
      <c r="Q40">
        <v>50662</v>
      </c>
      <c r="R40">
        <v>9.9624487309</v>
      </c>
      <c r="S40">
        <v>8.7581786126</v>
      </c>
      <c r="T40">
        <v>11.332308817</v>
      </c>
      <c r="U40">
        <v>0.0053207412</v>
      </c>
      <c r="V40">
        <v>11.112865659</v>
      </c>
      <c r="W40">
        <v>0.4683514475</v>
      </c>
      <c r="X40">
        <v>0.1832</v>
      </c>
      <c r="Y40">
        <v>0.0544</v>
      </c>
      <c r="Z40">
        <v>0.312</v>
      </c>
      <c r="AA40">
        <v>1.2010488061</v>
      </c>
      <c r="AB40">
        <v>1.0558649034</v>
      </c>
      <c r="AC40">
        <v>1.3661958363</v>
      </c>
      <c r="AD40">
        <v>0.8138102201</v>
      </c>
      <c r="AE40">
        <v>-0.0187</v>
      </c>
      <c r="AF40">
        <v>-0.1739</v>
      </c>
      <c r="AG40">
        <v>0.1366</v>
      </c>
      <c r="AH40" t="s">
        <v>222</v>
      </c>
      <c r="AI40" t="s">
        <v>222</v>
      </c>
      <c r="AJ40" t="s">
        <v>222</v>
      </c>
      <c r="AK40" t="s">
        <v>222</v>
      </c>
      <c r="AL40" t="s">
        <v>222</v>
      </c>
    </row>
    <row r="41" spans="1:38" ht="12.75">
      <c r="A41" t="s">
        <v>24</v>
      </c>
      <c r="B41">
        <v>540</v>
      </c>
      <c r="C41">
        <v>62150</v>
      </c>
      <c r="D41">
        <v>9.2017661464</v>
      </c>
      <c r="E41">
        <v>8.0837214727</v>
      </c>
      <c r="F41">
        <v>10.474445526</v>
      </c>
      <c r="G41">
        <v>0.8730627162</v>
      </c>
      <c r="H41">
        <v>8.6886564763</v>
      </c>
      <c r="I41">
        <v>0.3739002426</v>
      </c>
      <c r="J41">
        <v>0.0106</v>
      </c>
      <c r="K41">
        <v>-0.119</v>
      </c>
      <c r="L41">
        <v>0.1401</v>
      </c>
      <c r="M41">
        <v>1.0106158529</v>
      </c>
      <c r="N41">
        <v>0.8878227224</v>
      </c>
      <c r="O41">
        <v>1.1503922759</v>
      </c>
      <c r="P41">
        <v>473</v>
      </c>
      <c r="Q41">
        <v>64022</v>
      </c>
      <c r="R41">
        <v>7.756916131</v>
      </c>
      <c r="S41">
        <v>6.7881336775</v>
      </c>
      <c r="T41">
        <v>8.8639603641</v>
      </c>
      <c r="U41">
        <v>0.3246464192</v>
      </c>
      <c r="V41">
        <v>7.3880853457</v>
      </c>
      <c r="W41">
        <v>0.3397045261</v>
      </c>
      <c r="X41">
        <v>-0.067</v>
      </c>
      <c r="Y41">
        <v>-0.2005</v>
      </c>
      <c r="Z41">
        <v>0.0664</v>
      </c>
      <c r="AA41">
        <v>0.935155112</v>
      </c>
      <c r="AB41">
        <v>0.8183610345</v>
      </c>
      <c r="AC41">
        <v>1.0686176963</v>
      </c>
      <c r="AD41">
        <v>0.0358570118</v>
      </c>
      <c r="AE41">
        <v>0.1708</v>
      </c>
      <c r="AF41">
        <v>0.0113</v>
      </c>
      <c r="AG41">
        <v>0.3303</v>
      </c>
      <c r="AH41" t="s">
        <v>222</v>
      </c>
      <c r="AI41" t="s">
        <v>222</v>
      </c>
      <c r="AJ41" t="s">
        <v>222</v>
      </c>
      <c r="AK41" t="s">
        <v>222</v>
      </c>
      <c r="AL41" t="s">
        <v>222</v>
      </c>
    </row>
    <row r="42" spans="1:38" ht="12.75">
      <c r="A42" t="s">
        <v>20</v>
      </c>
      <c r="B42">
        <v>305</v>
      </c>
      <c r="C42">
        <v>18289</v>
      </c>
      <c r="D42">
        <v>15.954457545</v>
      </c>
      <c r="E42">
        <v>13.736381407</v>
      </c>
      <c r="F42">
        <v>18.530696551</v>
      </c>
      <c r="G42" s="4">
        <v>2.070645E-13</v>
      </c>
      <c r="H42">
        <v>16.676690907</v>
      </c>
      <c r="I42">
        <v>0.9549045435</v>
      </c>
      <c r="J42">
        <v>0.5609</v>
      </c>
      <c r="K42">
        <v>0.4112</v>
      </c>
      <c r="L42">
        <v>0.7106</v>
      </c>
      <c r="M42">
        <v>1.7522535852</v>
      </c>
      <c r="N42">
        <v>1.5086456872</v>
      </c>
      <c r="O42">
        <v>2.0351979612</v>
      </c>
      <c r="P42">
        <v>262</v>
      </c>
      <c r="Q42">
        <v>17859</v>
      </c>
      <c r="R42">
        <v>13.494883753</v>
      </c>
      <c r="S42">
        <v>11.54202802</v>
      </c>
      <c r="T42">
        <v>15.778153302</v>
      </c>
      <c r="U42" s="4">
        <v>1.0456963E-09</v>
      </c>
      <c r="V42">
        <v>14.670474271</v>
      </c>
      <c r="W42">
        <v>0.9063449273</v>
      </c>
      <c r="X42">
        <v>0.4867</v>
      </c>
      <c r="Y42">
        <v>0.3304</v>
      </c>
      <c r="Z42">
        <v>0.643</v>
      </c>
      <c r="AA42">
        <v>1.6269106581</v>
      </c>
      <c r="AB42">
        <v>1.3914790779</v>
      </c>
      <c r="AC42">
        <v>1.9021761314</v>
      </c>
      <c r="AD42">
        <v>0.0911137899</v>
      </c>
      <c r="AE42">
        <v>0.1674</v>
      </c>
      <c r="AF42">
        <v>-0.0268</v>
      </c>
      <c r="AG42">
        <v>0.3617</v>
      </c>
      <c r="AH42">
        <v>1</v>
      </c>
      <c r="AI42">
        <v>2</v>
      </c>
      <c r="AJ42" t="s">
        <v>222</v>
      </c>
      <c r="AK42" t="s">
        <v>222</v>
      </c>
      <c r="AL42" t="s">
        <v>222</v>
      </c>
    </row>
    <row r="43" spans="1:38" ht="12.75">
      <c r="A43" t="s">
        <v>17</v>
      </c>
      <c r="B43">
        <v>1409</v>
      </c>
      <c r="C43">
        <v>125866</v>
      </c>
      <c r="D43">
        <v>11.323476643</v>
      </c>
      <c r="E43">
        <v>10.13820876</v>
      </c>
      <c r="F43">
        <v>12.647315352</v>
      </c>
      <c r="G43">
        <v>0.0001110278</v>
      </c>
      <c r="H43">
        <v>11.194444886</v>
      </c>
      <c r="I43">
        <v>0.2982270729</v>
      </c>
      <c r="J43">
        <v>0.218</v>
      </c>
      <c r="K43">
        <v>0.1075</v>
      </c>
      <c r="L43">
        <v>0.3286</v>
      </c>
      <c r="M43">
        <v>1.2436400604</v>
      </c>
      <c r="N43">
        <v>1.1134639079</v>
      </c>
      <c r="O43">
        <v>1.389035234</v>
      </c>
      <c r="P43">
        <v>1252</v>
      </c>
      <c r="Q43">
        <v>125756</v>
      </c>
      <c r="R43">
        <v>9.7834305363</v>
      </c>
      <c r="S43">
        <v>8.7442376707</v>
      </c>
      <c r="T43">
        <v>10.946124369</v>
      </c>
      <c r="U43">
        <v>0.0039648443</v>
      </c>
      <c r="V43">
        <v>9.9557873978</v>
      </c>
      <c r="W43">
        <v>0.2813671875</v>
      </c>
      <c r="X43">
        <v>0.1651</v>
      </c>
      <c r="Y43">
        <v>0.0528</v>
      </c>
      <c r="Z43">
        <v>0.2774</v>
      </c>
      <c r="AA43">
        <v>1.1794668041</v>
      </c>
      <c r="AB43">
        <v>1.054184217</v>
      </c>
      <c r="AC43">
        <v>1.3196383701</v>
      </c>
      <c r="AD43">
        <v>0.0222771793</v>
      </c>
      <c r="AE43">
        <v>0.1462</v>
      </c>
      <c r="AF43">
        <v>0.0208</v>
      </c>
      <c r="AG43">
        <v>0.2715</v>
      </c>
      <c r="AH43">
        <v>1</v>
      </c>
      <c r="AI43">
        <v>2</v>
      </c>
      <c r="AJ43" t="s">
        <v>222</v>
      </c>
      <c r="AK43" t="s">
        <v>222</v>
      </c>
      <c r="AL43" t="s">
        <v>222</v>
      </c>
    </row>
    <row r="44" spans="1:38" ht="12.75">
      <c r="A44" t="s">
        <v>18</v>
      </c>
      <c r="B44">
        <v>489</v>
      </c>
      <c r="C44">
        <v>29241</v>
      </c>
      <c r="D44">
        <v>17.501073793</v>
      </c>
      <c r="E44">
        <v>15.326493857</v>
      </c>
      <c r="F44">
        <v>19.984191217</v>
      </c>
      <c r="G44" s="4">
        <v>4.795049E-22</v>
      </c>
      <c r="H44">
        <v>16.723094285</v>
      </c>
      <c r="I44">
        <v>0.7562444645</v>
      </c>
      <c r="J44">
        <v>0.6534</v>
      </c>
      <c r="K44">
        <v>0.5207</v>
      </c>
      <c r="L44">
        <v>0.7861</v>
      </c>
      <c r="M44">
        <v>1.922116074</v>
      </c>
      <c r="N44">
        <v>1.6832852971</v>
      </c>
      <c r="O44">
        <v>2.1948330495</v>
      </c>
      <c r="P44">
        <v>401</v>
      </c>
      <c r="Q44">
        <v>28769</v>
      </c>
      <c r="R44">
        <v>14.595230205</v>
      </c>
      <c r="S44">
        <v>12.706211202</v>
      </c>
      <c r="T44">
        <v>16.765087667</v>
      </c>
      <c r="U44" s="4">
        <v>1.344149E-15</v>
      </c>
      <c r="V44">
        <v>13.938614481</v>
      </c>
      <c r="W44">
        <v>0.6960611907</v>
      </c>
      <c r="X44">
        <v>0.5651</v>
      </c>
      <c r="Y44">
        <v>0.4265</v>
      </c>
      <c r="Z44">
        <v>0.7037</v>
      </c>
      <c r="AA44">
        <v>1.759565774</v>
      </c>
      <c r="AB44">
        <v>1.5318301963</v>
      </c>
      <c r="AC44">
        <v>2.0211585596</v>
      </c>
      <c r="AD44">
        <v>0.0324608835</v>
      </c>
      <c r="AE44">
        <v>0.1816</v>
      </c>
      <c r="AF44">
        <v>0.0152</v>
      </c>
      <c r="AG44">
        <v>0.348</v>
      </c>
      <c r="AH44">
        <v>1</v>
      </c>
      <c r="AI44">
        <v>2</v>
      </c>
      <c r="AJ44" t="s">
        <v>222</v>
      </c>
      <c r="AK44" t="s">
        <v>222</v>
      </c>
      <c r="AL44" t="s">
        <v>222</v>
      </c>
    </row>
    <row r="45" spans="1:38" ht="12.75">
      <c r="A45" t="s">
        <v>67</v>
      </c>
      <c r="B45">
        <v>856</v>
      </c>
      <c r="C45">
        <v>67877</v>
      </c>
      <c r="D45">
        <v>10.942318689</v>
      </c>
      <c r="E45">
        <v>9.7112954494</v>
      </c>
      <c r="F45">
        <v>12.329388897</v>
      </c>
      <c r="G45">
        <v>0.0025407422</v>
      </c>
      <c r="H45">
        <v>12.611046452</v>
      </c>
      <c r="I45">
        <v>0.431036694</v>
      </c>
      <c r="J45">
        <v>0.1838</v>
      </c>
      <c r="K45">
        <v>0.0645</v>
      </c>
      <c r="L45">
        <v>0.3032</v>
      </c>
      <c r="M45">
        <v>1.2017780673</v>
      </c>
      <c r="N45">
        <v>1.0665766743</v>
      </c>
      <c r="O45">
        <v>1.3541178594</v>
      </c>
      <c r="P45">
        <v>656</v>
      </c>
      <c r="Q45">
        <v>64465</v>
      </c>
      <c r="R45">
        <v>8.5455594538</v>
      </c>
      <c r="S45">
        <v>7.5404630045</v>
      </c>
      <c r="T45">
        <v>9.6846289593</v>
      </c>
      <c r="U45">
        <v>0.6408382257</v>
      </c>
      <c r="V45">
        <v>10.176064531</v>
      </c>
      <c r="W45">
        <v>0.3973085698</v>
      </c>
      <c r="X45">
        <v>0.0298</v>
      </c>
      <c r="Y45">
        <v>-0.0953</v>
      </c>
      <c r="Z45">
        <v>0.1549</v>
      </c>
      <c r="AA45">
        <v>1.0302320501</v>
      </c>
      <c r="AB45">
        <v>0.9090600448</v>
      </c>
      <c r="AC45">
        <v>1.1675555241</v>
      </c>
      <c r="AD45">
        <v>0.0007760734</v>
      </c>
      <c r="AE45">
        <v>0.2472</v>
      </c>
      <c r="AF45">
        <v>0.1031</v>
      </c>
      <c r="AG45">
        <v>0.3914</v>
      </c>
      <c r="AH45">
        <v>1</v>
      </c>
      <c r="AI45" t="s">
        <v>222</v>
      </c>
      <c r="AJ45" t="s">
        <v>131</v>
      </c>
      <c r="AK45" t="s">
        <v>222</v>
      </c>
      <c r="AL45" t="s">
        <v>222</v>
      </c>
    </row>
    <row r="46" spans="1:38" ht="12.75">
      <c r="A46" t="s">
        <v>68</v>
      </c>
      <c r="B46">
        <v>644</v>
      </c>
      <c r="C46">
        <v>46555</v>
      </c>
      <c r="D46">
        <v>11.44046789</v>
      </c>
      <c r="E46">
        <v>10.087431893</v>
      </c>
      <c r="F46">
        <v>12.974987779</v>
      </c>
      <c r="G46">
        <v>0.0003774558</v>
      </c>
      <c r="H46">
        <v>13.833100634</v>
      </c>
      <c r="I46">
        <v>0.545100528</v>
      </c>
      <c r="J46">
        <v>0.2283</v>
      </c>
      <c r="K46">
        <v>0.1025</v>
      </c>
      <c r="L46">
        <v>0.3542</v>
      </c>
      <c r="M46">
        <v>1.2564890294</v>
      </c>
      <c r="N46">
        <v>1.1078871625</v>
      </c>
      <c r="O46">
        <v>1.4250229937</v>
      </c>
      <c r="P46">
        <v>572</v>
      </c>
      <c r="Q46">
        <v>45444</v>
      </c>
      <c r="R46">
        <v>10.353175379</v>
      </c>
      <c r="S46">
        <v>9.0995102569</v>
      </c>
      <c r="T46">
        <v>11.779561471</v>
      </c>
      <c r="U46">
        <v>0.0007627127</v>
      </c>
      <c r="V46">
        <v>12.586920165</v>
      </c>
      <c r="W46">
        <v>0.5262855709</v>
      </c>
      <c r="X46">
        <v>0.2217</v>
      </c>
      <c r="Y46">
        <v>0.0926</v>
      </c>
      <c r="Z46">
        <v>0.3507</v>
      </c>
      <c r="AA46">
        <v>1.248153869</v>
      </c>
      <c r="AB46">
        <v>1.0970150237</v>
      </c>
      <c r="AC46">
        <v>1.4201155382</v>
      </c>
      <c r="AD46">
        <v>0.2005425446</v>
      </c>
      <c r="AE46">
        <v>0.0999</v>
      </c>
      <c r="AF46">
        <v>-0.053</v>
      </c>
      <c r="AG46">
        <v>0.2528</v>
      </c>
      <c r="AH46">
        <v>1</v>
      </c>
      <c r="AI46">
        <v>2</v>
      </c>
      <c r="AJ46" t="s">
        <v>222</v>
      </c>
      <c r="AK46" t="s">
        <v>222</v>
      </c>
      <c r="AL46" t="s">
        <v>222</v>
      </c>
    </row>
    <row r="47" spans="1:38" ht="12.75">
      <c r="A47" t="s">
        <v>64</v>
      </c>
      <c r="B47">
        <v>1199</v>
      </c>
      <c r="C47">
        <v>67807</v>
      </c>
      <c r="D47">
        <v>15.990337555</v>
      </c>
      <c r="E47">
        <v>14.275293455</v>
      </c>
      <c r="F47">
        <v>17.911428295</v>
      </c>
      <c r="G47" s="4">
        <v>2.27701E-22</v>
      </c>
      <c r="H47">
        <v>17.682540151</v>
      </c>
      <c r="I47">
        <v>0.5106637867</v>
      </c>
      <c r="J47">
        <v>0.5631</v>
      </c>
      <c r="K47">
        <v>0.4497</v>
      </c>
      <c r="L47">
        <v>0.6766</v>
      </c>
      <c r="M47">
        <v>1.7561942316</v>
      </c>
      <c r="N47">
        <v>1.5678335703</v>
      </c>
      <c r="O47">
        <v>1.9671846791</v>
      </c>
      <c r="P47">
        <v>871</v>
      </c>
      <c r="Q47">
        <v>64366</v>
      </c>
      <c r="R47">
        <v>11.477168366</v>
      </c>
      <c r="S47">
        <v>10.187994561</v>
      </c>
      <c r="T47">
        <v>12.929472324</v>
      </c>
      <c r="U47" s="4">
        <v>9.2074033E-08</v>
      </c>
      <c r="V47">
        <v>13.531988938</v>
      </c>
      <c r="W47">
        <v>0.4585139534</v>
      </c>
      <c r="X47">
        <v>0.3247</v>
      </c>
      <c r="Y47">
        <v>0.2056</v>
      </c>
      <c r="Z47">
        <v>0.4439</v>
      </c>
      <c r="AA47">
        <v>1.3836597544</v>
      </c>
      <c r="AB47">
        <v>1.2282400678</v>
      </c>
      <c r="AC47">
        <v>1.558746019</v>
      </c>
      <c r="AD47" s="4">
        <v>1.2237867E-06</v>
      </c>
      <c r="AE47">
        <v>0.3316</v>
      </c>
      <c r="AF47">
        <v>0.1977</v>
      </c>
      <c r="AG47">
        <v>0.4656</v>
      </c>
      <c r="AH47">
        <v>1</v>
      </c>
      <c r="AI47">
        <v>2</v>
      </c>
      <c r="AJ47" t="s">
        <v>131</v>
      </c>
      <c r="AK47" t="s">
        <v>222</v>
      </c>
      <c r="AL47" t="s">
        <v>222</v>
      </c>
    </row>
    <row r="48" spans="1:38" ht="12.75">
      <c r="A48" t="s">
        <v>69</v>
      </c>
      <c r="B48">
        <v>920</v>
      </c>
      <c r="C48">
        <v>76147</v>
      </c>
      <c r="D48">
        <v>10.792623102</v>
      </c>
      <c r="E48">
        <v>9.5954723878</v>
      </c>
      <c r="F48">
        <v>12.139132781</v>
      </c>
      <c r="G48">
        <v>0.0045908432</v>
      </c>
      <c r="H48">
        <v>12.081894231</v>
      </c>
      <c r="I48">
        <v>0.3983282569</v>
      </c>
      <c r="J48">
        <v>0.17</v>
      </c>
      <c r="K48">
        <v>0.0525</v>
      </c>
      <c r="L48">
        <v>0.2876</v>
      </c>
      <c r="M48">
        <v>1.1853372307</v>
      </c>
      <c r="N48">
        <v>1.0538560052</v>
      </c>
      <c r="O48">
        <v>1.3332223221</v>
      </c>
      <c r="P48">
        <v>852</v>
      </c>
      <c r="Q48">
        <v>71587</v>
      </c>
      <c r="R48">
        <v>10.150603308</v>
      </c>
      <c r="S48">
        <v>9.0106024219</v>
      </c>
      <c r="T48">
        <v>11.434834508</v>
      </c>
      <c r="U48">
        <v>0.0008944604</v>
      </c>
      <c r="V48">
        <v>11.901602246</v>
      </c>
      <c r="W48">
        <v>0.4077421744</v>
      </c>
      <c r="X48">
        <v>0.2019</v>
      </c>
      <c r="Y48">
        <v>0.0828</v>
      </c>
      <c r="Z48">
        <v>0.321</v>
      </c>
      <c r="AA48">
        <v>1.2237322684</v>
      </c>
      <c r="AB48">
        <v>1.0862965094</v>
      </c>
      <c r="AC48">
        <v>1.3785560864</v>
      </c>
      <c r="AD48">
        <v>0.3818821704</v>
      </c>
      <c r="AE48">
        <v>0.0613</v>
      </c>
      <c r="AF48">
        <v>-0.0761</v>
      </c>
      <c r="AG48">
        <v>0.1988</v>
      </c>
      <c r="AH48">
        <v>1</v>
      </c>
      <c r="AI48">
        <v>2</v>
      </c>
      <c r="AJ48" t="s">
        <v>222</v>
      </c>
      <c r="AK48" t="s">
        <v>222</v>
      </c>
      <c r="AL48" t="s">
        <v>222</v>
      </c>
    </row>
    <row r="49" spans="1:38" ht="12.75">
      <c r="A49" t="s">
        <v>66</v>
      </c>
      <c r="B49">
        <v>591</v>
      </c>
      <c r="C49">
        <v>52925</v>
      </c>
      <c r="D49">
        <v>9.4941582051</v>
      </c>
      <c r="E49">
        <v>8.3555742457</v>
      </c>
      <c r="F49">
        <v>10.787892893</v>
      </c>
      <c r="G49">
        <v>0.5209084769</v>
      </c>
      <c r="H49">
        <v>11.166745394</v>
      </c>
      <c r="I49">
        <v>0.4593385274</v>
      </c>
      <c r="J49">
        <v>0.0418</v>
      </c>
      <c r="K49">
        <v>-0.0859</v>
      </c>
      <c r="L49">
        <v>0.1696</v>
      </c>
      <c r="M49">
        <v>1.042728824</v>
      </c>
      <c r="N49">
        <v>0.9176798952</v>
      </c>
      <c r="O49">
        <v>1.1848177192</v>
      </c>
      <c r="P49">
        <v>519</v>
      </c>
      <c r="Q49">
        <v>52189</v>
      </c>
      <c r="R49">
        <v>8.5616795798</v>
      </c>
      <c r="S49">
        <v>7.5082227783</v>
      </c>
      <c r="T49">
        <v>9.7629438272</v>
      </c>
      <c r="U49">
        <v>0.6363996622</v>
      </c>
      <c r="V49">
        <v>9.9446243461</v>
      </c>
      <c r="W49">
        <v>0.4365205599</v>
      </c>
      <c r="X49">
        <v>0.0317</v>
      </c>
      <c r="Y49">
        <v>-0.0996</v>
      </c>
      <c r="Z49">
        <v>0.163</v>
      </c>
      <c r="AA49">
        <v>1.0321754536</v>
      </c>
      <c r="AB49">
        <v>0.9051732408</v>
      </c>
      <c r="AC49">
        <v>1.1769969758</v>
      </c>
      <c r="AD49">
        <v>0.1949311683</v>
      </c>
      <c r="AE49">
        <v>0.1034</v>
      </c>
      <c r="AF49">
        <v>-0.0529</v>
      </c>
      <c r="AG49">
        <v>0.2597</v>
      </c>
      <c r="AH49" t="s">
        <v>222</v>
      </c>
      <c r="AI49" t="s">
        <v>222</v>
      </c>
      <c r="AJ49" t="s">
        <v>222</v>
      </c>
      <c r="AK49" t="s">
        <v>222</v>
      </c>
      <c r="AL49" t="s">
        <v>222</v>
      </c>
    </row>
    <row r="50" spans="1:38" ht="12.75">
      <c r="A50" t="s">
        <v>65</v>
      </c>
      <c r="B50">
        <v>675</v>
      </c>
      <c r="C50">
        <v>50183</v>
      </c>
      <c r="D50">
        <v>11.540515735</v>
      </c>
      <c r="E50">
        <v>10.185293889</v>
      </c>
      <c r="F50">
        <v>13.076058961</v>
      </c>
      <c r="G50">
        <v>0.000200056</v>
      </c>
      <c r="H50">
        <v>13.450770181</v>
      </c>
      <c r="I50">
        <v>0.5177203857</v>
      </c>
      <c r="J50">
        <v>0.237</v>
      </c>
      <c r="K50">
        <v>0.1121</v>
      </c>
      <c r="L50">
        <v>0.3619</v>
      </c>
      <c r="M50">
        <v>1.2674771307</v>
      </c>
      <c r="N50">
        <v>1.1186351953</v>
      </c>
      <c r="O50">
        <v>1.4361234864</v>
      </c>
      <c r="P50">
        <v>607</v>
      </c>
      <c r="Q50">
        <v>49838</v>
      </c>
      <c r="R50">
        <v>10.669582892</v>
      </c>
      <c r="S50">
        <v>9.3940332619</v>
      </c>
      <c r="T50">
        <v>12.118330425</v>
      </c>
      <c r="U50">
        <v>0.0001063328</v>
      </c>
      <c r="V50">
        <v>12.179461455</v>
      </c>
      <c r="W50">
        <v>0.4943490908</v>
      </c>
      <c r="X50">
        <v>0.2518</v>
      </c>
      <c r="Y50">
        <v>0.1244</v>
      </c>
      <c r="Z50">
        <v>0.3791</v>
      </c>
      <c r="AA50">
        <v>1.2862991962</v>
      </c>
      <c r="AB50">
        <v>1.1325220073</v>
      </c>
      <c r="AC50">
        <v>1.4609567068</v>
      </c>
      <c r="AD50">
        <v>0.307300161</v>
      </c>
      <c r="AE50">
        <v>0.0785</v>
      </c>
      <c r="AF50">
        <v>-0.0722</v>
      </c>
      <c r="AG50">
        <v>0.2291</v>
      </c>
      <c r="AH50">
        <v>1</v>
      </c>
      <c r="AI50">
        <v>2</v>
      </c>
      <c r="AJ50" t="s">
        <v>222</v>
      </c>
      <c r="AK50" t="s">
        <v>222</v>
      </c>
      <c r="AL50" t="s">
        <v>222</v>
      </c>
    </row>
    <row r="51" spans="1:38" ht="12.75">
      <c r="A51" t="s">
        <v>57</v>
      </c>
      <c r="B51">
        <v>157</v>
      </c>
      <c r="C51">
        <v>26306</v>
      </c>
      <c r="D51">
        <v>6.848615258</v>
      </c>
      <c r="E51">
        <v>5.6867551298</v>
      </c>
      <c r="F51">
        <v>8.247854863</v>
      </c>
      <c r="G51">
        <v>0.0026781211</v>
      </c>
      <c r="H51">
        <v>5.9682201779</v>
      </c>
      <c r="I51">
        <v>0.4763158248</v>
      </c>
      <c r="J51">
        <v>-0.2848</v>
      </c>
      <c r="K51">
        <v>-0.4707</v>
      </c>
      <c r="L51">
        <v>-0.0989</v>
      </c>
      <c r="M51">
        <v>0.7521729025</v>
      </c>
      <c r="N51">
        <v>0.6245675878</v>
      </c>
      <c r="O51">
        <v>0.9058492408</v>
      </c>
      <c r="P51">
        <v>148</v>
      </c>
      <c r="Q51">
        <v>23925</v>
      </c>
      <c r="R51">
        <v>6.8064522735</v>
      </c>
      <c r="S51">
        <v>5.6296792248</v>
      </c>
      <c r="T51">
        <v>8.2292064435</v>
      </c>
      <c r="U51">
        <v>0.0411585915</v>
      </c>
      <c r="V51">
        <v>6.1859979101</v>
      </c>
      <c r="W51">
        <v>0.5084858959</v>
      </c>
      <c r="X51">
        <v>-0.1978</v>
      </c>
      <c r="Y51">
        <v>-0.3876</v>
      </c>
      <c r="Z51">
        <v>-0.0079</v>
      </c>
      <c r="AA51">
        <v>0.8205694802</v>
      </c>
      <c r="AB51">
        <v>0.6787005579</v>
      </c>
      <c r="AC51">
        <v>0.9920932937</v>
      </c>
      <c r="AD51">
        <v>0.9610560583</v>
      </c>
      <c r="AE51">
        <v>0.0062</v>
      </c>
      <c r="AF51">
        <v>-0.2417</v>
      </c>
      <c r="AG51">
        <v>0.2541</v>
      </c>
      <c r="AH51">
        <v>1</v>
      </c>
      <c r="AI51" t="s">
        <v>222</v>
      </c>
      <c r="AJ51" t="s">
        <v>222</v>
      </c>
      <c r="AK51" t="s">
        <v>222</v>
      </c>
      <c r="AL51" t="s">
        <v>222</v>
      </c>
    </row>
    <row r="52" spans="1:38" ht="12.75">
      <c r="A52" t="s">
        <v>61</v>
      </c>
      <c r="B52">
        <v>131</v>
      </c>
      <c r="C52">
        <v>19986</v>
      </c>
      <c r="D52">
        <v>7.4761391021</v>
      </c>
      <c r="E52">
        <v>6.1295875956</v>
      </c>
      <c r="F52">
        <v>9.118501857</v>
      </c>
      <c r="G52">
        <v>0.0517201126</v>
      </c>
      <c r="H52">
        <v>6.5545882117</v>
      </c>
      <c r="I52">
        <v>0.572677031</v>
      </c>
      <c r="J52">
        <v>-0.1971</v>
      </c>
      <c r="K52">
        <v>-0.3957</v>
      </c>
      <c r="L52">
        <v>0.0015</v>
      </c>
      <c r="M52">
        <v>0.8210928832</v>
      </c>
      <c r="N52">
        <v>0.6732031979</v>
      </c>
      <c r="O52">
        <v>1.0014710638</v>
      </c>
      <c r="P52">
        <v>120</v>
      </c>
      <c r="Q52">
        <v>20082</v>
      </c>
      <c r="R52">
        <v>6.7042916243</v>
      </c>
      <c r="S52">
        <v>5.4609493538</v>
      </c>
      <c r="T52">
        <v>8.2307165424</v>
      </c>
      <c r="U52">
        <v>0.041945616</v>
      </c>
      <c r="V52">
        <v>5.9755004482</v>
      </c>
      <c r="W52">
        <v>0.5454860646</v>
      </c>
      <c r="X52">
        <v>-0.2129</v>
      </c>
      <c r="Y52">
        <v>-0.418</v>
      </c>
      <c r="Z52">
        <v>-0.0078</v>
      </c>
      <c r="AA52">
        <v>0.8082532386</v>
      </c>
      <c r="AB52">
        <v>0.6583588914</v>
      </c>
      <c r="AC52">
        <v>0.9922753475</v>
      </c>
      <c r="AD52">
        <v>0.42721742620000003</v>
      </c>
      <c r="AE52">
        <v>0.109</v>
      </c>
      <c r="AF52">
        <v>-0.16</v>
      </c>
      <c r="AG52">
        <v>0.378</v>
      </c>
      <c r="AH52" t="s">
        <v>222</v>
      </c>
      <c r="AI52" t="s">
        <v>222</v>
      </c>
      <c r="AJ52" t="s">
        <v>222</v>
      </c>
      <c r="AK52" t="s">
        <v>222</v>
      </c>
      <c r="AL52" t="s">
        <v>222</v>
      </c>
    </row>
    <row r="53" spans="1:38" ht="12.75">
      <c r="A53" t="s">
        <v>59</v>
      </c>
      <c r="B53">
        <v>476</v>
      </c>
      <c r="C53">
        <v>59053</v>
      </c>
      <c r="D53">
        <v>7.4994428295</v>
      </c>
      <c r="E53">
        <v>6.563225863</v>
      </c>
      <c r="F53">
        <v>8.5692072659</v>
      </c>
      <c r="G53">
        <v>0.0043504437</v>
      </c>
      <c r="H53">
        <v>8.0605557719</v>
      </c>
      <c r="I53">
        <v>0.3694549681</v>
      </c>
      <c r="J53">
        <v>-0.194</v>
      </c>
      <c r="K53">
        <v>-0.3274</v>
      </c>
      <c r="L53">
        <v>-0.0607</v>
      </c>
      <c r="M53">
        <v>0.8236522958</v>
      </c>
      <c r="N53">
        <v>0.7208290233</v>
      </c>
      <c r="O53">
        <v>0.9411428819</v>
      </c>
      <c r="P53">
        <v>437</v>
      </c>
      <c r="Q53">
        <v>58215</v>
      </c>
      <c r="R53">
        <v>6.7842066035</v>
      </c>
      <c r="S53">
        <v>5.9197910848</v>
      </c>
      <c r="T53">
        <v>7.7748451896</v>
      </c>
      <c r="U53">
        <v>0.0038419766</v>
      </c>
      <c r="V53">
        <v>7.50665636</v>
      </c>
      <c r="W53">
        <v>0.3590920718</v>
      </c>
      <c r="X53">
        <v>-0.201</v>
      </c>
      <c r="Y53">
        <v>-0.3373</v>
      </c>
      <c r="Z53">
        <v>-0.0647</v>
      </c>
      <c r="AA53">
        <v>0.8178875959</v>
      </c>
      <c r="AB53">
        <v>0.7136757445</v>
      </c>
      <c r="AC53">
        <v>0.937316596</v>
      </c>
      <c r="AD53">
        <v>0.2339223382</v>
      </c>
      <c r="AE53">
        <v>0.1002</v>
      </c>
      <c r="AF53">
        <v>-0.0648</v>
      </c>
      <c r="AG53">
        <v>0.2653</v>
      </c>
      <c r="AH53">
        <v>1</v>
      </c>
      <c r="AI53">
        <v>2</v>
      </c>
      <c r="AJ53" t="s">
        <v>222</v>
      </c>
      <c r="AK53" t="s">
        <v>222</v>
      </c>
      <c r="AL53" t="s">
        <v>222</v>
      </c>
    </row>
    <row r="54" spans="1:38" ht="12.75">
      <c r="A54" t="s">
        <v>58</v>
      </c>
      <c r="B54">
        <v>155</v>
      </c>
      <c r="C54">
        <v>28307</v>
      </c>
      <c r="D54">
        <v>5.5218581023</v>
      </c>
      <c r="E54">
        <v>4.5806870314</v>
      </c>
      <c r="F54">
        <v>6.6564069305</v>
      </c>
      <c r="G54" s="4">
        <v>1.5578302E-07</v>
      </c>
      <c r="H54">
        <v>5.4756773943</v>
      </c>
      <c r="I54">
        <v>0.4398169922</v>
      </c>
      <c r="J54">
        <v>-0.5001</v>
      </c>
      <c r="K54">
        <v>-0.687</v>
      </c>
      <c r="L54">
        <v>-0.3133</v>
      </c>
      <c r="M54">
        <v>0.6064572004</v>
      </c>
      <c r="N54">
        <v>0.5030898262</v>
      </c>
      <c r="O54">
        <v>0.7310629569</v>
      </c>
      <c r="P54">
        <v>195</v>
      </c>
      <c r="Q54">
        <v>32681</v>
      </c>
      <c r="R54">
        <v>5.7937029203</v>
      </c>
      <c r="S54">
        <v>4.8759928713</v>
      </c>
      <c r="T54">
        <v>6.8841350706</v>
      </c>
      <c r="U54">
        <v>4.53087E-05</v>
      </c>
      <c r="V54">
        <v>5.9667696827</v>
      </c>
      <c r="W54">
        <v>0.427289252</v>
      </c>
      <c r="X54">
        <v>-0.3589</v>
      </c>
      <c r="Y54">
        <v>-0.5313</v>
      </c>
      <c r="Z54">
        <v>-0.1864</v>
      </c>
      <c r="AA54">
        <v>0.6984748593</v>
      </c>
      <c r="AB54">
        <v>0.5878379478</v>
      </c>
      <c r="AC54">
        <v>0.829934731</v>
      </c>
      <c r="AD54">
        <v>0.6893665857</v>
      </c>
      <c r="AE54">
        <v>-0.0481</v>
      </c>
      <c r="AF54">
        <v>-0.2837</v>
      </c>
      <c r="AG54">
        <v>0.1876</v>
      </c>
      <c r="AH54">
        <v>1</v>
      </c>
      <c r="AI54">
        <v>2</v>
      </c>
      <c r="AJ54" t="s">
        <v>222</v>
      </c>
      <c r="AK54" t="s">
        <v>222</v>
      </c>
      <c r="AL54" t="s">
        <v>222</v>
      </c>
    </row>
    <row r="55" spans="1:38" ht="12.75">
      <c r="A55" t="s">
        <v>63</v>
      </c>
      <c r="B55">
        <v>186</v>
      </c>
      <c r="C55">
        <v>25014</v>
      </c>
      <c r="D55">
        <v>8.3486981942</v>
      </c>
      <c r="E55">
        <v>7.0082297918</v>
      </c>
      <c r="F55">
        <v>9.9455588084</v>
      </c>
      <c r="G55">
        <v>0.3314270111</v>
      </c>
      <c r="H55">
        <v>7.4358359319</v>
      </c>
      <c r="I55">
        <v>0.5452219436</v>
      </c>
      <c r="J55">
        <v>-0.0867</v>
      </c>
      <c r="K55">
        <v>-0.2618</v>
      </c>
      <c r="L55">
        <v>0.0883</v>
      </c>
      <c r="M55">
        <v>0.916924709</v>
      </c>
      <c r="N55">
        <v>0.7697031218</v>
      </c>
      <c r="O55">
        <v>1.0923054594</v>
      </c>
      <c r="P55">
        <v>190</v>
      </c>
      <c r="Q55">
        <v>28536</v>
      </c>
      <c r="R55">
        <v>7.149549146</v>
      </c>
      <c r="S55">
        <v>6.0111528098</v>
      </c>
      <c r="T55">
        <v>8.5035357789</v>
      </c>
      <c r="U55">
        <v>0.0931354596</v>
      </c>
      <c r="V55">
        <v>6.6582562377</v>
      </c>
      <c r="W55">
        <v>0.4830406768</v>
      </c>
      <c r="X55">
        <v>-0.1486</v>
      </c>
      <c r="Y55">
        <v>-0.322</v>
      </c>
      <c r="Z55">
        <v>0.0249</v>
      </c>
      <c r="AA55">
        <v>0.8619324122</v>
      </c>
      <c r="AB55">
        <v>0.7246900938</v>
      </c>
      <c r="AC55">
        <v>1.0251657771</v>
      </c>
      <c r="AD55">
        <v>0.1807923107</v>
      </c>
      <c r="AE55">
        <v>0.1551</v>
      </c>
      <c r="AF55">
        <v>-0.072</v>
      </c>
      <c r="AG55">
        <v>0.3821</v>
      </c>
      <c r="AH55" t="s">
        <v>222</v>
      </c>
      <c r="AI55" t="s">
        <v>222</v>
      </c>
      <c r="AJ55" t="s">
        <v>222</v>
      </c>
      <c r="AK55" t="s">
        <v>222</v>
      </c>
      <c r="AL55" t="s">
        <v>222</v>
      </c>
    </row>
    <row r="56" spans="1:38" ht="12.75">
      <c r="A56" t="s">
        <v>62</v>
      </c>
      <c r="B56">
        <v>265</v>
      </c>
      <c r="C56">
        <v>29875</v>
      </c>
      <c r="D56">
        <v>8.7856723359</v>
      </c>
      <c r="E56">
        <v>7.514784419</v>
      </c>
      <c r="F56">
        <v>10.271490716</v>
      </c>
      <c r="G56">
        <v>0.6541680059</v>
      </c>
      <c r="H56">
        <v>8.870292887</v>
      </c>
      <c r="I56">
        <v>0.5448977605</v>
      </c>
      <c r="J56">
        <v>-0.0357</v>
      </c>
      <c r="K56">
        <v>-0.192</v>
      </c>
      <c r="L56">
        <v>0.1205</v>
      </c>
      <c r="M56">
        <v>0.9649169084</v>
      </c>
      <c r="N56">
        <v>0.825337239</v>
      </c>
      <c r="O56">
        <v>1.1281020606</v>
      </c>
      <c r="P56">
        <v>245</v>
      </c>
      <c r="Q56">
        <v>30620</v>
      </c>
      <c r="R56">
        <v>7.6493934909</v>
      </c>
      <c r="S56">
        <v>6.5176334365</v>
      </c>
      <c r="T56">
        <v>8.9776789917</v>
      </c>
      <c r="U56">
        <v>0.3214241352</v>
      </c>
      <c r="V56">
        <v>8.0013063357</v>
      </c>
      <c r="W56">
        <v>0.5111847107</v>
      </c>
      <c r="X56">
        <v>-0.081</v>
      </c>
      <c r="Y56">
        <v>-0.2411</v>
      </c>
      <c r="Z56">
        <v>0.0791</v>
      </c>
      <c r="AA56">
        <v>0.9221924416</v>
      </c>
      <c r="AB56">
        <v>0.7857501774</v>
      </c>
      <c r="AC56">
        <v>1.08232734</v>
      </c>
      <c r="AD56">
        <v>0.1796593063</v>
      </c>
      <c r="AE56">
        <v>0.1385</v>
      </c>
      <c r="AF56">
        <v>-0.0638</v>
      </c>
      <c r="AG56">
        <v>0.3408</v>
      </c>
      <c r="AH56" t="s">
        <v>222</v>
      </c>
      <c r="AI56" t="s">
        <v>222</v>
      </c>
      <c r="AJ56" t="s">
        <v>222</v>
      </c>
      <c r="AK56" t="s">
        <v>222</v>
      </c>
      <c r="AL56" t="s">
        <v>222</v>
      </c>
    </row>
    <row r="57" spans="1:38" ht="12.75">
      <c r="A57" t="s">
        <v>60</v>
      </c>
      <c r="B57">
        <v>625</v>
      </c>
      <c r="C57">
        <v>46087</v>
      </c>
      <c r="D57">
        <v>11.753704909</v>
      </c>
      <c r="E57">
        <v>10.360173315</v>
      </c>
      <c r="F57">
        <v>13.334678377</v>
      </c>
      <c r="G57">
        <v>7.32443E-05</v>
      </c>
      <c r="H57">
        <v>13.561307961</v>
      </c>
      <c r="I57">
        <v>0.5424523184</v>
      </c>
      <c r="J57">
        <v>0.2553</v>
      </c>
      <c r="K57">
        <v>0.1291</v>
      </c>
      <c r="L57">
        <v>0.3815</v>
      </c>
      <c r="M57">
        <v>1.2908913705</v>
      </c>
      <c r="N57">
        <v>1.1378419343</v>
      </c>
      <c r="O57">
        <v>1.46452726</v>
      </c>
      <c r="P57">
        <v>574</v>
      </c>
      <c r="Q57">
        <v>46380</v>
      </c>
      <c r="R57">
        <v>10.795287014</v>
      </c>
      <c r="S57">
        <v>9.4952097828</v>
      </c>
      <c r="T57">
        <v>12.273369877</v>
      </c>
      <c r="U57">
        <v>5.71299E-05</v>
      </c>
      <c r="V57">
        <v>12.376024148</v>
      </c>
      <c r="W57">
        <v>0.5165652674</v>
      </c>
      <c r="X57">
        <v>0.2635</v>
      </c>
      <c r="Y57">
        <v>0.1352</v>
      </c>
      <c r="Z57">
        <v>0.3918</v>
      </c>
      <c r="AA57">
        <v>1.3014537822</v>
      </c>
      <c r="AB57">
        <v>1.1447196047</v>
      </c>
      <c r="AC57">
        <v>1.4796478894</v>
      </c>
      <c r="AD57">
        <v>0.2744984174</v>
      </c>
      <c r="AE57">
        <v>0.0851</v>
      </c>
      <c r="AF57">
        <v>-0.0675</v>
      </c>
      <c r="AG57">
        <v>0.2376</v>
      </c>
      <c r="AH57">
        <v>1</v>
      </c>
      <c r="AI57">
        <v>2</v>
      </c>
      <c r="AJ57" t="s">
        <v>222</v>
      </c>
      <c r="AK57" t="s">
        <v>222</v>
      </c>
      <c r="AL57" t="s">
        <v>222</v>
      </c>
    </row>
    <row r="58" spans="1:38" ht="12.75">
      <c r="A58" t="s">
        <v>38</v>
      </c>
      <c r="B58">
        <v>676</v>
      </c>
      <c r="C58">
        <v>93571</v>
      </c>
      <c r="D58">
        <v>7.3432540435</v>
      </c>
      <c r="E58">
        <v>6.486058774</v>
      </c>
      <c r="F58">
        <v>8.3137359415</v>
      </c>
      <c r="G58">
        <v>0.0006845542</v>
      </c>
      <c r="H58">
        <v>7.22446057</v>
      </c>
      <c r="I58">
        <v>0.2778638681</v>
      </c>
      <c r="J58">
        <v>-0.2151</v>
      </c>
      <c r="K58">
        <v>-0.3392</v>
      </c>
      <c r="L58">
        <v>-0.0909</v>
      </c>
      <c r="M58">
        <v>0.8064983211</v>
      </c>
      <c r="N58">
        <v>0.7123538803</v>
      </c>
      <c r="O58">
        <v>0.9130848585</v>
      </c>
      <c r="P58">
        <v>701</v>
      </c>
      <c r="Q58">
        <v>95823</v>
      </c>
      <c r="R58">
        <v>7.3467686336</v>
      </c>
      <c r="S58">
        <v>6.4953916582</v>
      </c>
      <c r="T58">
        <v>8.3097389959</v>
      </c>
      <c r="U58">
        <v>0.0534443633</v>
      </c>
      <c r="V58">
        <v>7.3155714181</v>
      </c>
      <c r="W58">
        <v>0.2763053191</v>
      </c>
      <c r="X58">
        <v>-0.1214</v>
      </c>
      <c r="Y58">
        <v>-0.2445</v>
      </c>
      <c r="Z58">
        <v>0.0018</v>
      </c>
      <c r="AA58">
        <v>0.8857087183</v>
      </c>
      <c r="AB58">
        <v>0.7830687622</v>
      </c>
      <c r="AC58">
        <v>1.0018021041</v>
      </c>
      <c r="AD58">
        <v>0.9948908175</v>
      </c>
      <c r="AE58">
        <v>-0.0005</v>
      </c>
      <c r="AF58">
        <v>-0.1469</v>
      </c>
      <c r="AG58">
        <v>0.146</v>
      </c>
      <c r="AH58">
        <v>1</v>
      </c>
      <c r="AI58" t="s">
        <v>222</v>
      </c>
      <c r="AJ58" t="s">
        <v>222</v>
      </c>
      <c r="AK58" t="s">
        <v>222</v>
      </c>
      <c r="AL58" t="s">
        <v>222</v>
      </c>
    </row>
    <row r="59" spans="1:38" ht="12.75">
      <c r="A59" t="s">
        <v>35</v>
      </c>
      <c r="B59">
        <v>1001</v>
      </c>
      <c r="C59">
        <v>86490</v>
      </c>
      <c r="D59">
        <v>11.20244196</v>
      </c>
      <c r="E59">
        <v>9.9736261182</v>
      </c>
      <c r="F59">
        <v>12.582655934</v>
      </c>
      <c r="G59">
        <v>0.0004707456</v>
      </c>
      <c r="H59">
        <v>11.573592323</v>
      </c>
      <c r="I59">
        <v>0.3658062671</v>
      </c>
      <c r="J59">
        <v>0.2073</v>
      </c>
      <c r="K59">
        <v>0.0911</v>
      </c>
      <c r="L59">
        <v>0.3235</v>
      </c>
      <c r="M59">
        <v>1.2303470068</v>
      </c>
      <c r="N59">
        <v>1.095388049</v>
      </c>
      <c r="O59">
        <v>1.3819337893</v>
      </c>
      <c r="P59">
        <v>978</v>
      </c>
      <c r="Q59">
        <v>90112</v>
      </c>
      <c r="R59">
        <v>10.508866637</v>
      </c>
      <c r="S59">
        <v>9.3504510359</v>
      </c>
      <c r="T59">
        <v>11.810796887</v>
      </c>
      <c r="U59">
        <v>7.17801E-05</v>
      </c>
      <c r="V59">
        <v>10.853160511</v>
      </c>
      <c r="W59">
        <v>0.3470458046</v>
      </c>
      <c r="X59">
        <v>0.2366</v>
      </c>
      <c r="Y59">
        <v>0.1198</v>
      </c>
      <c r="Z59">
        <v>0.3534</v>
      </c>
      <c r="AA59">
        <v>1.2669236318</v>
      </c>
      <c r="AB59">
        <v>1.1272678391</v>
      </c>
      <c r="AC59">
        <v>1.4238812047</v>
      </c>
      <c r="AD59">
        <v>0.3506199288</v>
      </c>
      <c r="AE59">
        <v>0.0639</v>
      </c>
      <c r="AF59">
        <v>-0.0703</v>
      </c>
      <c r="AG59">
        <v>0.1981</v>
      </c>
      <c r="AH59">
        <v>1</v>
      </c>
      <c r="AI59">
        <v>2</v>
      </c>
      <c r="AJ59" t="s">
        <v>222</v>
      </c>
      <c r="AK59" t="s">
        <v>222</v>
      </c>
      <c r="AL59" t="s">
        <v>222</v>
      </c>
    </row>
    <row r="60" spans="1:38" ht="12.75">
      <c r="A60" t="s">
        <v>37</v>
      </c>
      <c r="B60">
        <v>976</v>
      </c>
      <c r="C60">
        <v>144102</v>
      </c>
      <c r="D60">
        <v>7.0013438572</v>
      </c>
      <c r="E60">
        <v>6.2305538791</v>
      </c>
      <c r="F60">
        <v>7.8674892727</v>
      </c>
      <c r="G60">
        <v>1.01025E-05</v>
      </c>
      <c r="H60">
        <v>6.7729802501</v>
      </c>
      <c r="I60">
        <v>0.2167978148</v>
      </c>
      <c r="J60">
        <v>-0.2627</v>
      </c>
      <c r="K60">
        <v>-0.3794</v>
      </c>
      <c r="L60">
        <v>-0.1461</v>
      </c>
      <c r="M60">
        <v>0.7689468501</v>
      </c>
      <c r="N60">
        <v>0.6842921699</v>
      </c>
      <c r="O60">
        <v>0.8640742718</v>
      </c>
      <c r="P60">
        <v>886</v>
      </c>
      <c r="Q60">
        <v>145629</v>
      </c>
      <c r="R60">
        <v>6.1660132426</v>
      </c>
      <c r="S60">
        <v>5.476700456</v>
      </c>
      <c r="T60">
        <v>6.9420848581</v>
      </c>
      <c r="U60" s="4">
        <v>9.4271383E-07</v>
      </c>
      <c r="V60">
        <v>6.0839530588</v>
      </c>
      <c r="W60">
        <v>0.2043944004</v>
      </c>
      <c r="X60">
        <v>-0.2966</v>
      </c>
      <c r="Y60">
        <v>-0.4151</v>
      </c>
      <c r="Z60">
        <v>-0.178</v>
      </c>
      <c r="AA60">
        <v>0.7433596944</v>
      </c>
      <c r="AB60">
        <v>0.6602578063</v>
      </c>
      <c r="AC60">
        <v>0.8369210177</v>
      </c>
      <c r="AD60">
        <v>0.0673677235</v>
      </c>
      <c r="AE60">
        <v>0.127</v>
      </c>
      <c r="AF60">
        <v>-0.0091</v>
      </c>
      <c r="AG60">
        <v>0.2632</v>
      </c>
      <c r="AH60">
        <v>1</v>
      </c>
      <c r="AI60">
        <v>2</v>
      </c>
      <c r="AJ60" t="s">
        <v>222</v>
      </c>
      <c r="AK60" t="s">
        <v>222</v>
      </c>
      <c r="AL60" t="s">
        <v>222</v>
      </c>
    </row>
    <row r="61" spans="1:38" ht="12.75">
      <c r="A61" t="s">
        <v>36</v>
      </c>
      <c r="B61">
        <v>509</v>
      </c>
      <c r="C61">
        <v>47651</v>
      </c>
      <c r="D61">
        <v>10.940173623</v>
      </c>
      <c r="E61">
        <v>9.5916392553</v>
      </c>
      <c r="F61">
        <v>12.478304876</v>
      </c>
      <c r="G61">
        <v>0.006227586</v>
      </c>
      <c r="H61">
        <v>10.68183249</v>
      </c>
      <c r="I61">
        <v>0.473463901</v>
      </c>
      <c r="J61">
        <v>0.1836</v>
      </c>
      <c r="K61">
        <v>0.0521</v>
      </c>
      <c r="L61">
        <v>0.3152</v>
      </c>
      <c r="M61">
        <v>1.2015424779</v>
      </c>
      <c r="N61">
        <v>1.0534350181</v>
      </c>
      <c r="O61">
        <v>1.3704730728</v>
      </c>
      <c r="P61">
        <v>591</v>
      </c>
      <c r="Q61">
        <v>47288</v>
      </c>
      <c r="R61">
        <v>12.666040037</v>
      </c>
      <c r="S61">
        <v>11.152321294</v>
      </c>
      <c r="T61">
        <v>14.385217749</v>
      </c>
      <c r="U61" s="4">
        <v>7.104052E-11</v>
      </c>
      <c r="V61">
        <v>12.497885299</v>
      </c>
      <c r="W61">
        <v>0.5140943064</v>
      </c>
      <c r="X61">
        <v>0.4233</v>
      </c>
      <c r="Y61">
        <v>0.296</v>
      </c>
      <c r="Z61">
        <v>0.5506</v>
      </c>
      <c r="AA61">
        <v>1.5269872574</v>
      </c>
      <c r="AB61">
        <v>1.3444969743</v>
      </c>
      <c r="AC61">
        <v>1.7342471786</v>
      </c>
      <c r="AD61">
        <v>0.0659221636</v>
      </c>
      <c r="AE61">
        <v>-0.1465</v>
      </c>
      <c r="AF61">
        <v>-0.3026</v>
      </c>
      <c r="AG61">
        <v>0.0096</v>
      </c>
      <c r="AH61" t="s">
        <v>222</v>
      </c>
      <c r="AI61">
        <v>2</v>
      </c>
      <c r="AJ61" t="s">
        <v>222</v>
      </c>
      <c r="AK61" t="s">
        <v>222</v>
      </c>
      <c r="AL61" t="s">
        <v>222</v>
      </c>
    </row>
    <row r="62" spans="1:38" ht="12.75">
      <c r="A62" t="s">
        <v>27</v>
      </c>
      <c r="B62">
        <v>153</v>
      </c>
      <c r="C62">
        <v>15798</v>
      </c>
      <c r="D62">
        <v>9.0092579328</v>
      </c>
      <c r="E62">
        <v>7.4709608483</v>
      </c>
      <c r="F62">
        <v>10.864295791</v>
      </c>
      <c r="G62">
        <v>0.9117877271</v>
      </c>
      <c r="H62">
        <v>9.6847702241</v>
      </c>
      <c r="I62">
        <v>0.7829672665</v>
      </c>
      <c r="J62">
        <v>-0.0106</v>
      </c>
      <c r="K62">
        <v>-0.1978</v>
      </c>
      <c r="L62">
        <v>0.1766</v>
      </c>
      <c r="M62">
        <v>0.9894729713</v>
      </c>
      <c r="N62">
        <v>0.8205241635</v>
      </c>
      <c r="O62">
        <v>1.1932089322</v>
      </c>
      <c r="P62">
        <v>112</v>
      </c>
      <c r="Q62">
        <v>15322</v>
      </c>
      <c r="R62">
        <v>6.7143994127</v>
      </c>
      <c r="S62">
        <v>5.4374968355</v>
      </c>
      <c r="T62">
        <v>8.2911605905</v>
      </c>
      <c r="U62">
        <v>0.049526434</v>
      </c>
      <c r="V62">
        <v>7.3097506853</v>
      </c>
      <c r="W62">
        <v>0.6907065164</v>
      </c>
      <c r="X62">
        <v>-0.2114</v>
      </c>
      <c r="Y62">
        <v>-0.4223</v>
      </c>
      <c r="Z62">
        <v>-0.0004</v>
      </c>
      <c r="AA62">
        <v>0.8094718092</v>
      </c>
      <c r="AB62">
        <v>0.6555315123</v>
      </c>
      <c r="AC62">
        <v>0.9995623363</v>
      </c>
      <c r="AD62">
        <v>0.0298939133</v>
      </c>
      <c r="AE62">
        <v>0.294</v>
      </c>
      <c r="AF62">
        <v>0.0286</v>
      </c>
      <c r="AG62">
        <v>0.5594</v>
      </c>
      <c r="AH62" t="s">
        <v>222</v>
      </c>
      <c r="AI62" t="s">
        <v>222</v>
      </c>
      <c r="AJ62" t="s">
        <v>222</v>
      </c>
      <c r="AK62" t="s">
        <v>222</v>
      </c>
      <c r="AL62" t="s">
        <v>222</v>
      </c>
    </row>
    <row r="63" spans="1:38" ht="12.75">
      <c r="A63" t="s">
        <v>28</v>
      </c>
      <c r="B63">
        <v>329</v>
      </c>
      <c r="C63">
        <v>59596</v>
      </c>
      <c r="D63">
        <v>6.3820463997</v>
      </c>
      <c r="E63">
        <v>5.5064230157</v>
      </c>
      <c r="F63">
        <v>7.3969101415</v>
      </c>
      <c r="G63" s="4">
        <v>2.364773E-06</v>
      </c>
      <c r="H63">
        <v>5.5205047319</v>
      </c>
      <c r="I63">
        <v>0.304355278</v>
      </c>
      <c r="J63">
        <v>-0.3553</v>
      </c>
      <c r="K63">
        <v>-0.5029</v>
      </c>
      <c r="L63">
        <v>-0.2078</v>
      </c>
      <c r="M63">
        <v>0.7009303609</v>
      </c>
      <c r="N63">
        <v>0.6047619885</v>
      </c>
      <c r="O63">
        <v>0.812391288</v>
      </c>
      <c r="P63">
        <v>330</v>
      </c>
      <c r="Q63">
        <v>60402</v>
      </c>
      <c r="R63">
        <v>5.991266352</v>
      </c>
      <c r="S63">
        <v>5.1713017004</v>
      </c>
      <c r="T63">
        <v>6.9412450828</v>
      </c>
      <c r="U63">
        <v>1.4754E-05</v>
      </c>
      <c r="V63">
        <v>5.4633952518</v>
      </c>
      <c r="W63">
        <v>0.3007500103</v>
      </c>
      <c r="X63">
        <v>-0.3253</v>
      </c>
      <c r="Y63">
        <v>-0.4725</v>
      </c>
      <c r="Z63">
        <v>-0.1781</v>
      </c>
      <c r="AA63">
        <v>0.7222926304</v>
      </c>
      <c r="AB63">
        <v>0.6234396684</v>
      </c>
      <c r="AC63">
        <v>0.8368197764</v>
      </c>
      <c r="AD63">
        <v>0.5036640111</v>
      </c>
      <c r="AE63">
        <v>0.0632</v>
      </c>
      <c r="AF63">
        <v>-0.122</v>
      </c>
      <c r="AG63">
        <v>0.2484</v>
      </c>
      <c r="AH63">
        <v>1</v>
      </c>
      <c r="AI63">
        <v>2</v>
      </c>
      <c r="AJ63" t="s">
        <v>222</v>
      </c>
      <c r="AK63" t="s">
        <v>222</v>
      </c>
      <c r="AL63" t="s">
        <v>222</v>
      </c>
    </row>
    <row r="64" spans="1:38" ht="12.75">
      <c r="A64" t="s">
        <v>30</v>
      </c>
      <c r="B64">
        <v>262</v>
      </c>
      <c r="C64">
        <v>28267</v>
      </c>
      <c r="D64">
        <v>8.9438767175</v>
      </c>
      <c r="E64">
        <v>7.636728803</v>
      </c>
      <c r="F64">
        <v>10.474763842</v>
      </c>
      <c r="G64">
        <v>0.8246018399</v>
      </c>
      <c r="H64">
        <v>9.2687586231</v>
      </c>
      <c r="I64">
        <v>0.5726258201</v>
      </c>
      <c r="J64">
        <v>-0.0179</v>
      </c>
      <c r="K64">
        <v>-0.1759</v>
      </c>
      <c r="L64">
        <v>0.1401</v>
      </c>
      <c r="M64">
        <v>0.9822922528</v>
      </c>
      <c r="N64">
        <v>0.8387302035</v>
      </c>
      <c r="O64">
        <v>1.1504272361</v>
      </c>
      <c r="P64">
        <v>238</v>
      </c>
      <c r="Q64">
        <v>28244</v>
      </c>
      <c r="R64">
        <v>7.7519222494</v>
      </c>
      <c r="S64">
        <v>6.5804166176</v>
      </c>
      <c r="T64">
        <v>9.1319899716</v>
      </c>
      <c r="U64">
        <v>0.4181114617</v>
      </c>
      <c r="V64">
        <v>8.4265684747</v>
      </c>
      <c r="W64">
        <v>0.5462133062</v>
      </c>
      <c r="X64">
        <v>-0.0677</v>
      </c>
      <c r="Y64">
        <v>-0.2315</v>
      </c>
      <c r="Z64">
        <v>0.0962</v>
      </c>
      <c r="AA64">
        <v>0.9345530616</v>
      </c>
      <c r="AB64">
        <v>0.7933191664</v>
      </c>
      <c r="AC64">
        <v>1.1009306998</v>
      </c>
      <c r="AD64">
        <v>0.1747320914</v>
      </c>
      <c r="AE64">
        <v>0.143</v>
      </c>
      <c r="AF64">
        <v>-0.0635</v>
      </c>
      <c r="AG64">
        <v>0.3496</v>
      </c>
      <c r="AH64" t="s">
        <v>222</v>
      </c>
      <c r="AI64" t="s">
        <v>222</v>
      </c>
      <c r="AJ64" t="s">
        <v>222</v>
      </c>
      <c r="AK64" t="s">
        <v>222</v>
      </c>
      <c r="AL64" t="s">
        <v>222</v>
      </c>
    </row>
    <row r="65" spans="1:38" ht="12.75">
      <c r="A65" t="s">
        <v>26</v>
      </c>
      <c r="B65">
        <v>308</v>
      </c>
      <c r="C65">
        <v>34373</v>
      </c>
      <c r="D65">
        <v>8.2527265336</v>
      </c>
      <c r="E65">
        <v>7.1063179761</v>
      </c>
      <c r="F65">
        <v>9.5840765171</v>
      </c>
      <c r="G65">
        <v>0.1977085049</v>
      </c>
      <c r="H65">
        <v>8.9605213394</v>
      </c>
      <c r="I65">
        <v>0.5105730886</v>
      </c>
      <c r="J65">
        <v>-0.0983</v>
      </c>
      <c r="K65">
        <v>-0.2479</v>
      </c>
      <c r="L65">
        <v>0.0513</v>
      </c>
      <c r="M65">
        <v>0.9063842889</v>
      </c>
      <c r="N65">
        <v>0.7804759965</v>
      </c>
      <c r="O65">
        <v>1.0526044142</v>
      </c>
      <c r="P65">
        <v>276</v>
      </c>
      <c r="Q65">
        <v>36391</v>
      </c>
      <c r="R65">
        <v>6.8464528883</v>
      </c>
      <c r="S65">
        <v>5.8682060534</v>
      </c>
      <c r="T65">
        <v>7.9877762856</v>
      </c>
      <c r="U65">
        <v>0.0147115737</v>
      </c>
      <c r="V65">
        <v>7.5842928197</v>
      </c>
      <c r="W65">
        <v>0.4565207806</v>
      </c>
      <c r="X65">
        <v>-0.1919</v>
      </c>
      <c r="Y65">
        <v>-0.3461</v>
      </c>
      <c r="Z65">
        <v>-0.0377</v>
      </c>
      <c r="AA65">
        <v>0.825391858</v>
      </c>
      <c r="AB65">
        <v>0.7074567774</v>
      </c>
      <c r="AC65">
        <v>0.9629870558</v>
      </c>
      <c r="AD65">
        <v>0.0570240909</v>
      </c>
      <c r="AE65">
        <v>0.1868</v>
      </c>
      <c r="AF65">
        <v>-0.0056</v>
      </c>
      <c r="AG65">
        <v>0.3792</v>
      </c>
      <c r="AH65" t="s">
        <v>222</v>
      </c>
      <c r="AI65" t="s">
        <v>222</v>
      </c>
      <c r="AJ65" t="s">
        <v>222</v>
      </c>
      <c r="AK65" t="s">
        <v>222</v>
      </c>
      <c r="AL65" t="s">
        <v>222</v>
      </c>
    </row>
    <row r="66" spans="1:38" ht="12.75">
      <c r="A66" t="s">
        <v>25</v>
      </c>
      <c r="B66">
        <v>485</v>
      </c>
      <c r="C66">
        <v>39450</v>
      </c>
      <c r="D66">
        <v>13.481702086</v>
      </c>
      <c r="E66">
        <v>11.797367922</v>
      </c>
      <c r="F66">
        <v>15.406512057</v>
      </c>
      <c r="G66" s="4">
        <v>8.2012365E-09</v>
      </c>
      <c r="H66">
        <v>12.294043093</v>
      </c>
      <c r="I66">
        <v>0.5582437401</v>
      </c>
      <c r="J66">
        <v>0.3925</v>
      </c>
      <c r="K66">
        <v>0.259</v>
      </c>
      <c r="L66">
        <v>0.526</v>
      </c>
      <c r="M66">
        <v>1.4806746483</v>
      </c>
      <c r="N66">
        <v>1.2956868122</v>
      </c>
      <c r="O66">
        <v>1.6920735732</v>
      </c>
      <c r="P66">
        <v>427</v>
      </c>
      <c r="Q66">
        <v>39978</v>
      </c>
      <c r="R66">
        <v>11.562229252</v>
      </c>
      <c r="S66">
        <v>10.077886979</v>
      </c>
      <c r="T66">
        <v>13.265195924</v>
      </c>
      <c r="U66" s="4">
        <v>2.1635143E-06</v>
      </c>
      <c r="V66">
        <v>10.680874481</v>
      </c>
      <c r="W66">
        <v>0.5168837441</v>
      </c>
      <c r="X66">
        <v>0.3321</v>
      </c>
      <c r="Y66">
        <v>0.1947</v>
      </c>
      <c r="Z66">
        <v>0.4695</v>
      </c>
      <c r="AA66">
        <v>1.3939144898</v>
      </c>
      <c r="AB66">
        <v>1.2149657631</v>
      </c>
      <c r="AC66">
        <v>1.599220047</v>
      </c>
      <c r="AD66">
        <v>0.0697047961</v>
      </c>
      <c r="AE66">
        <v>0.1536</v>
      </c>
      <c r="AF66">
        <v>-0.0124</v>
      </c>
      <c r="AG66">
        <v>0.3196</v>
      </c>
      <c r="AH66">
        <v>1</v>
      </c>
      <c r="AI66">
        <v>2</v>
      </c>
      <c r="AJ66" t="s">
        <v>222</v>
      </c>
      <c r="AK66" t="s">
        <v>222</v>
      </c>
      <c r="AL66" t="s">
        <v>222</v>
      </c>
    </row>
    <row r="67" spans="1:38" ht="12.75">
      <c r="A67" t="s">
        <v>29</v>
      </c>
      <c r="B67">
        <v>489</v>
      </c>
      <c r="C67">
        <v>16718</v>
      </c>
      <c r="D67">
        <v>38.457403492</v>
      </c>
      <c r="E67">
        <v>33.53964572</v>
      </c>
      <c r="F67">
        <v>44.096228556</v>
      </c>
      <c r="G67" s="4">
        <v>1.251889E-94</v>
      </c>
      <c r="H67">
        <v>29.249910276</v>
      </c>
      <c r="I67">
        <v>1.3227266651</v>
      </c>
      <c r="J67">
        <v>1.4407</v>
      </c>
      <c r="K67">
        <v>1.3039</v>
      </c>
      <c r="L67">
        <v>1.5775</v>
      </c>
      <c r="M67">
        <v>4.2237176009</v>
      </c>
      <c r="N67">
        <v>3.6836078126</v>
      </c>
      <c r="O67">
        <v>4.8430211032</v>
      </c>
      <c r="P67">
        <v>463</v>
      </c>
      <c r="Q67">
        <v>18061</v>
      </c>
      <c r="R67">
        <v>34.029550119</v>
      </c>
      <c r="S67">
        <v>29.636084269</v>
      </c>
      <c r="T67">
        <v>39.07433488</v>
      </c>
      <c r="U67" s="4">
        <v>4.146229E-89</v>
      </c>
      <c r="V67">
        <v>25.63534688</v>
      </c>
      <c r="W67">
        <v>1.1913756044</v>
      </c>
      <c r="X67">
        <v>1.4116</v>
      </c>
      <c r="Y67">
        <v>1.2734</v>
      </c>
      <c r="Z67">
        <v>1.5498</v>
      </c>
      <c r="AA67">
        <v>4.1025205396</v>
      </c>
      <c r="AB67">
        <v>3.5728548865</v>
      </c>
      <c r="AC67">
        <v>4.7107076308</v>
      </c>
      <c r="AD67">
        <v>0.1566691084</v>
      </c>
      <c r="AE67">
        <v>0.1223</v>
      </c>
      <c r="AF67">
        <v>-0.0469</v>
      </c>
      <c r="AG67">
        <v>0.2916</v>
      </c>
      <c r="AH67">
        <v>1</v>
      </c>
      <c r="AI67">
        <v>2</v>
      </c>
      <c r="AJ67" t="s">
        <v>222</v>
      </c>
      <c r="AK67" t="s">
        <v>222</v>
      </c>
      <c r="AL67" t="s">
        <v>222</v>
      </c>
    </row>
    <row r="68" spans="1:38" ht="12.75">
      <c r="A68" t="s">
        <v>45</v>
      </c>
      <c r="B68">
        <v>430</v>
      </c>
      <c r="C68">
        <v>30303</v>
      </c>
      <c r="D68">
        <v>11.77604733</v>
      </c>
      <c r="E68">
        <v>10.261871323</v>
      </c>
      <c r="F68">
        <v>13.513645451</v>
      </c>
      <c r="G68">
        <v>0.00024915</v>
      </c>
      <c r="H68">
        <v>14.19001419</v>
      </c>
      <c r="I68">
        <v>0.684303249</v>
      </c>
      <c r="J68">
        <v>0.2572</v>
      </c>
      <c r="K68">
        <v>0.1196</v>
      </c>
      <c r="L68">
        <v>0.3949</v>
      </c>
      <c r="M68">
        <v>1.2933452043</v>
      </c>
      <c r="N68">
        <v>1.1270455775</v>
      </c>
      <c r="O68">
        <v>1.484182939</v>
      </c>
      <c r="P68">
        <v>400</v>
      </c>
      <c r="Q68">
        <v>28755</v>
      </c>
      <c r="R68">
        <v>10.79141238</v>
      </c>
      <c r="S68">
        <v>9.3728362995</v>
      </c>
      <c r="T68">
        <v>12.424689543</v>
      </c>
      <c r="U68">
        <v>0.0002529866</v>
      </c>
      <c r="V68">
        <v>13.910624239</v>
      </c>
      <c r="W68">
        <v>0.695531212</v>
      </c>
      <c r="X68">
        <v>0.2631</v>
      </c>
      <c r="Y68">
        <v>0.1222</v>
      </c>
      <c r="Z68">
        <v>0.4041</v>
      </c>
      <c r="AA68">
        <v>1.3009866656</v>
      </c>
      <c r="AB68">
        <v>1.1299665526</v>
      </c>
      <c r="AC68">
        <v>1.4978906236</v>
      </c>
      <c r="AD68">
        <v>0.3205653793</v>
      </c>
      <c r="AE68">
        <v>0.0873</v>
      </c>
      <c r="AF68">
        <v>-0.085</v>
      </c>
      <c r="AG68">
        <v>0.2596</v>
      </c>
      <c r="AH68">
        <v>1</v>
      </c>
      <c r="AI68">
        <v>2</v>
      </c>
      <c r="AJ68" t="s">
        <v>222</v>
      </c>
      <c r="AK68" t="s">
        <v>222</v>
      </c>
      <c r="AL68" t="s">
        <v>222</v>
      </c>
    </row>
    <row r="69" spans="1:38" ht="12.75">
      <c r="A69" t="s">
        <v>43</v>
      </c>
      <c r="B69">
        <v>648</v>
      </c>
      <c r="C69">
        <v>40084</v>
      </c>
      <c r="D69">
        <v>15.610194335</v>
      </c>
      <c r="E69">
        <v>13.779528604</v>
      </c>
      <c r="F69">
        <v>17.684071362</v>
      </c>
      <c r="G69" s="4">
        <v>2.446266E-17</v>
      </c>
      <c r="H69">
        <v>16.166051292</v>
      </c>
      <c r="I69">
        <v>0.6350624719</v>
      </c>
      <c r="J69">
        <v>0.5391</v>
      </c>
      <c r="K69">
        <v>0.4143</v>
      </c>
      <c r="L69">
        <v>0.6638</v>
      </c>
      <c r="M69">
        <v>1.7144436852</v>
      </c>
      <c r="N69">
        <v>1.5133844776</v>
      </c>
      <c r="O69">
        <v>1.9422144161</v>
      </c>
      <c r="P69">
        <v>638</v>
      </c>
      <c r="Q69">
        <v>38873</v>
      </c>
      <c r="R69">
        <v>16.012931057</v>
      </c>
      <c r="S69">
        <v>14.127047265</v>
      </c>
      <c r="T69">
        <v>18.150570054</v>
      </c>
      <c r="U69" s="4">
        <v>7.941104E-25</v>
      </c>
      <c r="V69">
        <v>16.412419932</v>
      </c>
      <c r="W69">
        <v>0.6497739274</v>
      </c>
      <c r="X69">
        <v>0.6578</v>
      </c>
      <c r="Y69">
        <v>0.5325</v>
      </c>
      <c r="Z69">
        <v>0.7831</v>
      </c>
      <c r="AA69">
        <v>1.9304803716</v>
      </c>
      <c r="AB69">
        <v>1.7031227673</v>
      </c>
      <c r="AC69">
        <v>2.1881889767</v>
      </c>
      <c r="AD69">
        <v>0.7372075616</v>
      </c>
      <c r="AE69">
        <v>-0.0255</v>
      </c>
      <c r="AF69">
        <v>-0.1743</v>
      </c>
      <c r="AG69">
        <v>0.1233</v>
      </c>
      <c r="AH69">
        <v>1</v>
      </c>
      <c r="AI69">
        <v>2</v>
      </c>
      <c r="AJ69" t="s">
        <v>222</v>
      </c>
      <c r="AK69" t="s">
        <v>222</v>
      </c>
      <c r="AL69" t="s">
        <v>222</v>
      </c>
    </row>
    <row r="70" spans="1:38" ht="12.75">
      <c r="A70" t="s">
        <v>42</v>
      </c>
      <c r="B70">
        <v>805</v>
      </c>
      <c r="C70">
        <v>73919</v>
      </c>
      <c r="D70">
        <v>9.2349445124</v>
      </c>
      <c r="E70">
        <v>8.1787537107</v>
      </c>
      <c r="F70">
        <v>10.427530057</v>
      </c>
      <c r="G70">
        <v>0.8192650113</v>
      </c>
      <c r="H70">
        <v>10.890298841</v>
      </c>
      <c r="I70">
        <v>0.3838325994</v>
      </c>
      <c r="J70">
        <v>0.0142</v>
      </c>
      <c r="K70">
        <v>-0.1073</v>
      </c>
      <c r="L70">
        <v>0.1356</v>
      </c>
      <c r="M70">
        <v>1.014259782</v>
      </c>
      <c r="N70">
        <v>0.8982599673</v>
      </c>
      <c r="O70">
        <v>1.1452396219</v>
      </c>
      <c r="P70">
        <v>857</v>
      </c>
      <c r="Q70">
        <v>70881</v>
      </c>
      <c r="R70">
        <v>9.6202596316</v>
      </c>
      <c r="S70">
        <v>8.5293696767</v>
      </c>
      <c r="T70">
        <v>10.850672311</v>
      </c>
      <c r="U70">
        <v>0.015773744</v>
      </c>
      <c r="V70">
        <v>12.090687208</v>
      </c>
      <c r="W70">
        <v>0.4130100074</v>
      </c>
      <c r="X70">
        <v>0.1482</v>
      </c>
      <c r="Y70">
        <v>0.0279</v>
      </c>
      <c r="Z70">
        <v>0.2686</v>
      </c>
      <c r="AA70">
        <v>1.1597953131</v>
      </c>
      <c r="AB70">
        <v>1.0282802496</v>
      </c>
      <c r="AC70">
        <v>1.3081309</v>
      </c>
      <c r="AD70">
        <v>0.5721676122</v>
      </c>
      <c r="AE70">
        <v>-0.0409</v>
      </c>
      <c r="AF70">
        <v>-0.1827</v>
      </c>
      <c r="AG70">
        <v>0.101</v>
      </c>
      <c r="AH70" t="s">
        <v>222</v>
      </c>
      <c r="AI70" t="s">
        <v>222</v>
      </c>
      <c r="AJ70" t="s">
        <v>222</v>
      </c>
      <c r="AK70" t="s">
        <v>222</v>
      </c>
      <c r="AL70" t="s">
        <v>222</v>
      </c>
    </row>
    <row r="71" spans="1:38" ht="12.75">
      <c r="A71" t="s">
        <v>44</v>
      </c>
      <c r="B71">
        <v>1216</v>
      </c>
      <c r="C71">
        <v>78301</v>
      </c>
      <c r="D71">
        <v>15.14266103</v>
      </c>
      <c r="E71">
        <v>13.526838433</v>
      </c>
      <c r="F71">
        <v>16.951498623</v>
      </c>
      <c r="G71" s="4">
        <v>9.968832E-19</v>
      </c>
      <c r="H71">
        <v>15.529814434</v>
      </c>
      <c r="I71">
        <v>0.4453479719</v>
      </c>
      <c r="J71">
        <v>0.5087</v>
      </c>
      <c r="K71">
        <v>0.3958</v>
      </c>
      <c r="L71">
        <v>0.6215</v>
      </c>
      <c r="M71">
        <v>1.6630952199</v>
      </c>
      <c r="N71">
        <v>1.4856319041</v>
      </c>
      <c r="O71">
        <v>1.8617570765</v>
      </c>
      <c r="P71">
        <v>954</v>
      </c>
      <c r="Q71">
        <v>75736</v>
      </c>
      <c r="R71">
        <v>12.380951985</v>
      </c>
      <c r="S71">
        <v>11.015937065</v>
      </c>
      <c r="T71">
        <v>13.915109641</v>
      </c>
      <c r="U71" s="4">
        <v>1.8148E-11</v>
      </c>
      <c r="V71">
        <v>12.596387451</v>
      </c>
      <c r="W71">
        <v>0.4078231016</v>
      </c>
      <c r="X71">
        <v>0.4005</v>
      </c>
      <c r="Y71">
        <v>0.2837</v>
      </c>
      <c r="Z71">
        <v>0.5173</v>
      </c>
      <c r="AA71">
        <v>1.4926177291</v>
      </c>
      <c r="AB71">
        <v>1.3280548205</v>
      </c>
      <c r="AC71">
        <v>1.6775720782</v>
      </c>
      <c r="AD71">
        <v>0.0026570485</v>
      </c>
      <c r="AE71">
        <v>0.2014</v>
      </c>
      <c r="AF71">
        <v>0.07</v>
      </c>
      <c r="AG71">
        <v>0.3327</v>
      </c>
      <c r="AH71">
        <v>1</v>
      </c>
      <c r="AI71">
        <v>2</v>
      </c>
      <c r="AJ71" t="s">
        <v>131</v>
      </c>
      <c r="AK71" t="s">
        <v>222</v>
      </c>
      <c r="AL71" t="s">
        <v>222</v>
      </c>
    </row>
    <row r="72" spans="1:38" ht="12.75">
      <c r="A72" t="s">
        <v>39</v>
      </c>
      <c r="B72">
        <v>565</v>
      </c>
      <c r="C72">
        <v>44602</v>
      </c>
      <c r="D72">
        <v>13.374163866</v>
      </c>
      <c r="E72">
        <v>11.757740054</v>
      </c>
      <c r="F72">
        <v>15.212809459</v>
      </c>
      <c r="G72" s="4">
        <v>4.9091113E-09</v>
      </c>
      <c r="H72">
        <v>12.667593381</v>
      </c>
      <c r="I72">
        <v>0.5329296589</v>
      </c>
      <c r="J72">
        <v>0.3845</v>
      </c>
      <c r="K72">
        <v>0.2557</v>
      </c>
      <c r="L72">
        <v>0.5133</v>
      </c>
      <c r="M72">
        <v>1.4688638906</v>
      </c>
      <c r="N72">
        <v>1.2913345443</v>
      </c>
      <c r="O72">
        <v>1.6707995142</v>
      </c>
      <c r="P72">
        <v>393</v>
      </c>
      <c r="Q72">
        <v>41239</v>
      </c>
      <c r="R72">
        <v>9.7585807148</v>
      </c>
      <c r="S72">
        <v>8.4829508279</v>
      </c>
      <c r="T72">
        <v>11.226034372</v>
      </c>
      <c r="U72">
        <v>0.0229786974</v>
      </c>
      <c r="V72">
        <v>9.529814011</v>
      </c>
      <c r="W72">
        <v>0.4807155266</v>
      </c>
      <c r="X72">
        <v>0.1625</v>
      </c>
      <c r="Y72">
        <v>0.0224</v>
      </c>
      <c r="Z72">
        <v>0.3026</v>
      </c>
      <c r="AA72">
        <v>1.1764709695</v>
      </c>
      <c r="AB72">
        <v>1.022684105</v>
      </c>
      <c r="AC72">
        <v>1.3533836453</v>
      </c>
      <c r="AD72">
        <v>0.0001744475</v>
      </c>
      <c r="AE72">
        <v>0.3152</v>
      </c>
      <c r="AF72">
        <v>0.1506</v>
      </c>
      <c r="AG72">
        <v>0.4798</v>
      </c>
      <c r="AH72">
        <v>1</v>
      </c>
      <c r="AI72" t="s">
        <v>222</v>
      </c>
      <c r="AJ72" t="s">
        <v>131</v>
      </c>
      <c r="AK72" t="s">
        <v>222</v>
      </c>
      <c r="AL72" t="s">
        <v>222</v>
      </c>
    </row>
    <row r="73" spans="1:38" ht="12.75">
      <c r="A73" t="s">
        <v>40</v>
      </c>
      <c r="B73">
        <v>847</v>
      </c>
      <c r="C73">
        <v>56058</v>
      </c>
      <c r="D73">
        <v>17.54419618</v>
      </c>
      <c r="E73">
        <v>15.566516092</v>
      </c>
      <c r="F73">
        <v>19.773134708</v>
      </c>
      <c r="G73" s="4">
        <v>6.031543E-27</v>
      </c>
      <c r="H73">
        <v>15.109351029</v>
      </c>
      <c r="I73">
        <v>0.5191634454</v>
      </c>
      <c r="J73">
        <v>0.6559</v>
      </c>
      <c r="K73">
        <v>0.5363</v>
      </c>
      <c r="L73">
        <v>0.7755</v>
      </c>
      <c r="M73">
        <v>1.9268521396</v>
      </c>
      <c r="N73">
        <v>1.7096465708</v>
      </c>
      <c r="O73">
        <v>2.171653037</v>
      </c>
      <c r="P73">
        <v>600</v>
      </c>
      <c r="Q73">
        <v>54716</v>
      </c>
      <c r="R73">
        <v>12.975849104</v>
      </c>
      <c r="S73">
        <v>11.422698543</v>
      </c>
      <c r="T73">
        <v>14.740182397</v>
      </c>
      <c r="U73" s="4">
        <v>6.019481E-12</v>
      </c>
      <c r="V73">
        <v>10.965713868</v>
      </c>
      <c r="W73">
        <v>0.447673394</v>
      </c>
      <c r="X73">
        <v>0.4475</v>
      </c>
      <c r="Y73">
        <v>0.32</v>
      </c>
      <c r="Z73">
        <v>0.5749</v>
      </c>
      <c r="AA73">
        <v>1.5643370918</v>
      </c>
      <c r="AB73">
        <v>1.3770930037</v>
      </c>
      <c r="AC73">
        <v>1.7770408609</v>
      </c>
      <c r="AD73">
        <v>5.33836E-05</v>
      </c>
      <c r="AE73">
        <v>0.3016</v>
      </c>
      <c r="AF73">
        <v>0.1553</v>
      </c>
      <c r="AG73">
        <v>0.448</v>
      </c>
      <c r="AH73">
        <v>1</v>
      </c>
      <c r="AI73">
        <v>2</v>
      </c>
      <c r="AJ73" t="s">
        <v>131</v>
      </c>
      <c r="AK73" t="s">
        <v>222</v>
      </c>
      <c r="AL73" t="s">
        <v>222</v>
      </c>
    </row>
    <row r="74" spans="1:38" ht="12.75">
      <c r="A74" t="s">
        <v>41</v>
      </c>
      <c r="B74">
        <v>587</v>
      </c>
      <c r="C74">
        <v>26015</v>
      </c>
      <c r="D74">
        <v>29.139558883</v>
      </c>
      <c r="E74">
        <v>25.554269731</v>
      </c>
      <c r="F74">
        <v>33.227867626</v>
      </c>
      <c r="G74" s="4">
        <v>1.506946E-67</v>
      </c>
      <c r="H74">
        <v>22.563905439</v>
      </c>
      <c r="I74">
        <v>0.9313120461</v>
      </c>
      <c r="J74">
        <v>1.1633</v>
      </c>
      <c r="K74">
        <v>1.032</v>
      </c>
      <c r="L74">
        <v>1.2946</v>
      </c>
      <c r="M74">
        <v>3.2003530286</v>
      </c>
      <c r="N74">
        <v>2.8065862237</v>
      </c>
      <c r="O74">
        <v>3.6493657031</v>
      </c>
      <c r="P74">
        <v>635</v>
      </c>
      <c r="Q74">
        <v>28313</v>
      </c>
      <c r="R74">
        <v>29.569163761</v>
      </c>
      <c r="S74">
        <v>25.991827617</v>
      </c>
      <c r="T74">
        <v>33.638859814</v>
      </c>
      <c r="U74" s="4">
        <v>3.642729E-83</v>
      </c>
      <c r="V74">
        <v>22.427859994</v>
      </c>
      <c r="W74">
        <v>0.8900224751</v>
      </c>
      <c r="X74">
        <v>1.2711</v>
      </c>
      <c r="Y74">
        <v>1.1422</v>
      </c>
      <c r="Z74">
        <v>1.4001</v>
      </c>
      <c r="AA74">
        <v>3.5647871113</v>
      </c>
      <c r="AB74">
        <v>3.1335120884</v>
      </c>
      <c r="AC74">
        <v>4.0554198582</v>
      </c>
      <c r="AD74">
        <v>0.8551541928</v>
      </c>
      <c r="AE74">
        <v>-0.0146</v>
      </c>
      <c r="AF74">
        <v>-0.1718</v>
      </c>
      <c r="AG74">
        <v>0.1425</v>
      </c>
      <c r="AH74">
        <v>1</v>
      </c>
      <c r="AI74">
        <v>2</v>
      </c>
      <c r="AJ74" t="s">
        <v>222</v>
      </c>
      <c r="AK74" t="s">
        <v>222</v>
      </c>
      <c r="AL74" t="s">
        <v>222</v>
      </c>
    </row>
    <row r="75" spans="1:38" ht="12.75">
      <c r="A75" t="s">
        <v>46</v>
      </c>
      <c r="B75">
        <v>871</v>
      </c>
      <c r="C75">
        <v>73422</v>
      </c>
      <c r="D75">
        <v>15.728532362</v>
      </c>
      <c r="E75">
        <v>13.899100901</v>
      </c>
      <c r="F75">
        <v>17.798757777</v>
      </c>
      <c r="G75" s="4">
        <v>4.531304E-18</v>
      </c>
      <c r="H75">
        <v>11.862929367</v>
      </c>
      <c r="I75">
        <v>0.4019600273</v>
      </c>
      <c r="J75">
        <v>0.5466</v>
      </c>
      <c r="K75">
        <v>0.423</v>
      </c>
      <c r="L75">
        <v>0.6703</v>
      </c>
      <c r="M75">
        <v>1.7274405691</v>
      </c>
      <c r="N75">
        <v>1.5265169196</v>
      </c>
      <c r="O75">
        <v>1.954810249</v>
      </c>
      <c r="P75">
        <v>685</v>
      </c>
      <c r="Q75">
        <v>70690</v>
      </c>
      <c r="R75">
        <v>12.604731919</v>
      </c>
      <c r="S75">
        <v>11.093445977</v>
      </c>
      <c r="T75">
        <v>14.32190386</v>
      </c>
      <c r="U75" s="4">
        <v>1.349632E-10</v>
      </c>
      <c r="V75">
        <v>9.6901966332</v>
      </c>
      <c r="W75">
        <v>0.3702433818</v>
      </c>
      <c r="X75">
        <v>0.4184</v>
      </c>
      <c r="Y75">
        <v>0.2907</v>
      </c>
      <c r="Z75">
        <v>0.5462</v>
      </c>
      <c r="AA75">
        <v>1.5195960985</v>
      </c>
      <c r="AB75">
        <v>1.337399108</v>
      </c>
      <c r="AC75">
        <v>1.7266142087</v>
      </c>
      <c r="AD75">
        <v>0.0037497284</v>
      </c>
      <c r="AE75">
        <v>0.2214</v>
      </c>
      <c r="AF75">
        <v>0.0717</v>
      </c>
      <c r="AG75">
        <v>0.3711</v>
      </c>
      <c r="AH75">
        <v>1</v>
      </c>
      <c r="AI75">
        <v>2</v>
      </c>
      <c r="AJ75" t="s">
        <v>131</v>
      </c>
      <c r="AK75" t="s">
        <v>222</v>
      </c>
      <c r="AL75" t="s">
        <v>222</v>
      </c>
    </row>
    <row r="76" spans="1:38" ht="12.75">
      <c r="A76" t="s">
        <v>48</v>
      </c>
      <c r="B76">
        <v>119</v>
      </c>
      <c r="C76">
        <v>7918</v>
      </c>
      <c r="D76">
        <v>20.705836793</v>
      </c>
      <c r="E76">
        <v>16.775470622</v>
      </c>
      <c r="F76">
        <v>25.557058097</v>
      </c>
      <c r="G76" s="4">
        <v>2.012876E-14</v>
      </c>
      <c r="H76">
        <v>15.029047739</v>
      </c>
      <c r="I76">
        <v>1.3777105474</v>
      </c>
      <c r="J76">
        <v>0.8216</v>
      </c>
      <c r="K76">
        <v>0.6111</v>
      </c>
      <c r="L76">
        <v>1.0321</v>
      </c>
      <c r="M76">
        <v>2.2740902755</v>
      </c>
      <c r="N76">
        <v>1.8424241913</v>
      </c>
      <c r="O76">
        <v>2.8068924657</v>
      </c>
      <c r="P76">
        <v>119</v>
      </c>
      <c r="Q76">
        <v>6583</v>
      </c>
      <c r="R76">
        <v>24.239405316</v>
      </c>
      <c r="S76">
        <v>19.661672471</v>
      </c>
      <c r="T76">
        <v>29.882949731</v>
      </c>
      <c r="U76" s="4">
        <v>1.001379E-23</v>
      </c>
      <c r="V76">
        <v>18.076864651</v>
      </c>
      <c r="W76">
        <v>1.6571034657</v>
      </c>
      <c r="X76">
        <v>1.0724</v>
      </c>
      <c r="Y76">
        <v>0.863</v>
      </c>
      <c r="Z76">
        <v>1.2817</v>
      </c>
      <c r="AA76">
        <v>2.9222442798</v>
      </c>
      <c r="AB76">
        <v>2.3703638419</v>
      </c>
      <c r="AC76">
        <v>3.6026163916</v>
      </c>
      <c r="AD76">
        <v>0.271646596</v>
      </c>
      <c r="AE76">
        <v>-0.1576</v>
      </c>
      <c r="AF76">
        <v>-0.4385</v>
      </c>
      <c r="AG76">
        <v>0.1234</v>
      </c>
      <c r="AH76">
        <v>1</v>
      </c>
      <c r="AI76">
        <v>2</v>
      </c>
      <c r="AJ76" t="s">
        <v>222</v>
      </c>
      <c r="AK76" t="s">
        <v>222</v>
      </c>
      <c r="AL76" t="s">
        <v>222</v>
      </c>
    </row>
    <row r="77" spans="1:38" ht="12.75">
      <c r="A77" t="s">
        <v>47</v>
      </c>
      <c r="B77">
        <v>381</v>
      </c>
      <c r="C77">
        <v>17263</v>
      </c>
      <c r="D77">
        <v>28.678988613</v>
      </c>
      <c r="E77">
        <v>24.816767726</v>
      </c>
      <c r="F77">
        <v>33.142284963</v>
      </c>
      <c r="G77" s="4">
        <v>1.680922E-54</v>
      </c>
      <c r="H77">
        <v>22.070323814</v>
      </c>
      <c r="I77">
        <v>1.1306969412</v>
      </c>
      <c r="J77">
        <v>1.1473</v>
      </c>
      <c r="K77">
        <v>1.0027</v>
      </c>
      <c r="L77">
        <v>1.292</v>
      </c>
      <c r="M77">
        <v>3.1497693027</v>
      </c>
      <c r="N77">
        <v>2.7255875104</v>
      </c>
      <c r="O77">
        <v>3.6399662906</v>
      </c>
      <c r="P77">
        <v>284</v>
      </c>
      <c r="Q77">
        <v>12545</v>
      </c>
      <c r="R77">
        <v>29.122618019</v>
      </c>
      <c r="S77">
        <v>24.921290436</v>
      </c>
      <c r="T77">
        <v>34.032221664</v>
      </c>
      <c r="U77" s="4">
        <v>3.120606E-56</v>
      </c>
      <c r="V77">
        <v>22.638501395</v>
      </c>
      <c r="W77">
        <v>1.3433479112</v>
      </c>
      <c r="X77">
        <v>1.2559</v>
      </c>
      <c r="Y77">
        <v>1.1001</v>
      </c>
      <c r="Z77">
        <v>1.4117</v>
      </c>
      <c r="AA77">
        <v>3.510952633</v>
      </c>
      <c r="AB77">
        <v>3.0044507062</v>
      </c>
      <c r="AC77">
        <v>4.1028426147</v>
      </c>
      <c r="AD77">
        <v>0.8740312015</v>
      </c>
      <c r="AE77">
        <v>-0.0154</v>
      </c>
      <c r="AF77">
        <v>-0.2051</v>
      </c>
      <c r="AG77">
        <v>0.1744</v>
      </c>
      <c r="AH77">
        <v>1</v>
      </c>
      <c r="AI77">
        <v>2</v>
      </c>
      <c r="AJ77" t="s">
        <v>222</v>
      </c>
      <c r="AK77" t="s">
        <v>222</v>
      </c>
      <c r="AL77" t="s">
        <v>222</v>
      </c>
    </row>
    <row r="78" spans="1:38" ht="12.75">
      <c r="A78" t="s">
        <v>53</v>
      </c>
      <c r="B78">
        <v>80</v>
      </c>
      <c r="C78">
        <v>4981</v>
      </c>
      <c r="D78">
        <v>20.433697586</v>
      </c>
      <c r="E78">
        <v>16.021856893</v>
      </c>
      <c r="F78">
        <v>26.060399853</v>
      </c>
      <c r="G78" s="4">
        <v>7.332321E-11</v>
      </c>
      <c r="H78">
        <v>16.061031921</v>
      </c>
      <c r="I78">
        <v>1.7956779582</v>
      </c>
      <c r="J78">
        <v>0.8083</v>
      </c>
      <c r="K78">
        <v>0.5651</v>
      </c>
      <c r="L78">
        <v>1.0516</v>
      </c>
      <c r="M78">
        <v>2.2442016441</v>
      </c>
      <c r="N78">
        <v>1.7596559521</v>
      </c>
      <c r="O78">
        <v>2.8621737183</v>
      </c>
      <c r="P78">
        <v>47</v>
      </c>
      <c r="Q78">
        <v>4604</v>
      </c>
      <c r="R78">
        <v>12.603430837</v>
      </c>
      <c r="S78">
        <v>9.2942017918</v>
      </c>
      <c r="T78">
        <v>17.090921031</v>
      </c>
      <c r="U78">
        <v>0.0071018562</v>
      </c>
      <c r="V78">
        <v>10.208514335</v>
      </c>
      <c r="W78">
        <v>1.4890648567</v>
      </c>
      <c r="X78">
        <v>0.4183</v>
      </c>
      <c r="Y78">
        <v>0.1138</v>
      </c>
      <c r="Z78">
        <v>0.7229</v>
      </c>
      <c r="AA78">
        <v>1.5194392432</v>
      </c>
      <c r="AB78">
        <v>1.1204865659</v>
      </c>
      <c r="AC78">
        <v>2.0604402446</v>
      </c>
      <c r="AD78">
        <v>0.0121885755</v>
      </c>
      <c r="AE78">
        <v>0.4832</v>
      </c>
      <c r="AF78">
        <v>0.1054</v>
      </c>
      <c r="AG78">
        <v>0.861</v>
      </c>
      <c r="AH78">
        <v>1</v>
      </c>
      <c r="AI78" t="s">
        <v>222</v>
      </c>
      <c r="AJ78" t="s">
        <v>222</v>
      </c>
      <c r="AK78" t="s">
        <v>222</v>
      </c>
      <c r="AL78" t="s">
        <v>222</v>
      </c>
    </row>
    <row r="79" spans="1:38" ht="12.75">
      <c r="A79" t="s">
        <v>55</v>
      </c>
      <c r="B79">
        <v>553</v>
      </c>
      <c r="C79">
        <v>16676</v>
      </c>
      <c r="D79">
        <v>43.096019191</v>
      </c>
      <c r="E79">
        <v>37.734252087</v>
      </c>
      <c r="F79">
        <v>49.219655018</v>
      </c>
      <c r="G79" s="4">
        <v>2.17157E-116</v>
      </c>
      <c r="H79">
        <v>33.161429599</v>
      </c>
      <c r="I79">
        <v>1.4101674282</v>
      </c>
      <c r="J79">
        <v>1.5546</v>
      </c>
      <c r="K79">
        <v>1.4217</v>
      </c>
      <c r="L79">
        <v>1.6875</v>
      </c>
      <c r="M79">
        <v>4.7331696437</v>
      </c>
      <c r="N79">
        <v>4.144294992</v>
      </c>
      <c r="O79">
        <v>5.405719168</v>
      </c>
      <c r="P79">
        <v>601</v>
      </c>
      <c r="Q79">
        <v>17604</v>
      </c>
      <c r="R79">
        <v>42.977922069</v>
      </c>
      <c r="S79">
        <v>37.74242301</v>
      </c>
      <c r="T79">
        <v>48.939671543</v>
      </c>
      <c r="U79" s="4">
        <v>5.35729E-136</v>
      </c>
      <c r="V79">
        <v>34.139968189</v>
      </c>
      <c r="W79">
        <v>1.3925983495</v>
      </c>
      <c r="X79">
        <v>1.6451</v>
      </c>
      <c r="Y79">
        <v>1.5152</v>
      </c>
      <c r="Z79">
        <v>1.775</v>
      </c>
      <c r="AA79">
        <v>5.1813146933</v>
      </c>
      <c r="AB79">
        <v>4.5501355461</v>
      </c>
      <c r="AC79">
        <v>5.9000488401</v>
      </c>
      <c r="AD79">
        <v>0.9730547878</v>
      </c>
      <c r="AE79">
        <v>0.0027</v>
      </c>
      <c r="AF79">
        <v>-0.1565</v>
      </c>
      <c r="AG79">
        <v>0.162</v>
      </c>
      <c r="AH79">
        <v>1</v>
      </c>
      <c r="AI79">
        <v>2</v>
      </c>
      <c r="AJ79" t="s">
        <v>222</v>
      </c>
      <c r="AK79" t="s">
        <v>222</v>
      </c>
      <c r="AL79" t="s">
        <v>222</v>
      </c>
    </row>
    <row r="80" spans="1:38" ht="12.75">
      <c r="A80" t="s">
        <v>51</v>
      </c>
      <c r="B80">
        <v>548</v>
      </c>
      <c r="C80">
        <v>18727</v>
      </c>
      <c r="D80">
        <v>37.941382621</v>
      </c>
      <c r="E80">
        <v>33.224552617</v>
      </c>
      <c r="F80">
        <v>43.327852501</v>
      </c>
      <c r="G80" s="4">
        <v>1.461001E-98</v>
      </c>
      <c r="H80">
        <v>29.262562076</v>
      </c>
      <c r="I80">
        <v>1.2500346997</v>
      </c>
      <c r="J80">
        <v>1.4272</v>
      </c>
      <c r="K80">
        <v>1.2945</v>
      </c>
      <c r="L80">
        <v>1.56</v>
      </c>
      <c r="M80">
        <v>4.1670438207</v>
      </c>
      <c r="N80">
        <v>3.6490016208</v>
      </c>
      <c r="O80">
        <v>4.7586315403</v>
      </c>
      <c r="P80">
        <v>533</v>
      </c>
      <c r="Q80">
        <v>20887</v>
      </c>
      <c r="R80">
        <v>32.512692185</v>
      </c>
      <c r="S80">
        <v>28.445448662</v>
      </c>
      <c r="T80">
        <v>37.161486383</v>
      </c>
      <c r="U80" s="4">
        <v>2.815262E-89</v>
      </c>
      <c r="V80">
        <v>25.518264949</v>
      </c>
      <c r="W80">
        <v>1.1053187514</v>
      </c>
      <c r="X80">
        <v>1.366</v>
      </c>
      <c r="Y80">
        <v>1.2324</v>
      </c>
      <c r="Z80">
        <v>1.4996</v>
      </c>
      <c r="AA80">
        <v>3.9196518032</v>
      </c>
      <c r="AB80">
        <v>3.4293147276</v>
      </c>
      <c r="AC80">
        <v>4.4800992266</v>
      </c>
      <c r="AD80">
        <v>0.0620848467</v>
      </c>
      <c r="AE80">
        <v>0.1544</v>
      </c>
      <c r="AF80">
        <v>-0.0078</v>
      </c>
      <c r="AG80">
        <v>0.3166</v>
      </c>
      <c r="AH80">
        <v>1</v>
      </c>
      <c r="AI80">
        <v>2</v>
      </c>
      <c r="AJ80" t="s">
        <v>222</v>
      </c>
      <c r="AK80" t="s">
        <v>222</v>
      </c>
      <c r="AL80" t="s">
        <v>222</v>
      </c>
    </row>
    <row r="81" spans="1:38" ht="12.75">
      <c r="A81" t="s">
        <v>54</v>
      </c>
      <c r="B81">
        <v>220</v>
      </c>
      <c r="C81">
        <v>7691</v>
      </c>
      <c r="D81">
        <v>37.376600807</v>
      </c>
      <c r="E81">
        <v>31.555925732</v>
      </c>
      <c r="F81">
        <v>44.270933446</v>
      </c>
      <c r="G81" s="4">
        <v>4.310058E-60</v>
      </c>
      <c r="H81">
        <v>28.604862827</v>
      </c>
      <c r="I81">
        <v>1.9285394584</v>
      </c>
      <c r="J81">
        <v>1.4122</v>
      </c>
      <c r="K81">
        <v>1.2429</v>
      </c>
      <c r="L81">
        <v>1.5815</v>
      </c>
      <c r="M81">
        <v>4.1050147008</v>
      </c>
      <c r="N81">
        <v>3.4657388909</v>
      </c>
      <c r="O81">
        <v>4.8622086731</v>
      </c>
      <c r="P81">
        <v>189</v>
      </c>
      <c r="Q81">
        <v>7751</v>
      </c>
      <c r="R81">
        <v>31.155937307</v>
      </c>
      <c r="S81">
        <v>26.107677125</v>
      </c>
      <c r="T81">
        <v>37.180344494</v>
      </c>
      <c r="U81" s="4">
        <v>9.643974E-49</v>
      </c>
      <c r="V81">
        <v>24.383950458</v>
      </c>
      <c r="W81">
        <v>1.7736714082</v>
      </c>
      <c r="X81">
        <v>1.3234</v>
      </c>
      <c r="Y81">
        <v>1.1466</v>
      </c>
      <c r="Z81">
        <v>1.5002</v>
      </c>
      <c r="AA81">
        <v>3.7560847053</v>
      </c>
      <c r="AB81">
        <v>3.1474786258</v>
      </c>
      <c r="AC81">
        <v>4.4823727151</v>
      </c>
      <c r="AD81">
        <v>0.1131777386</v>
      </c>
      <c r="AE81">
        <v>0.182</v>
      </c>
      <c r="AF81">
        <v>-0.0432</v>
      </c>
      <c r="AG81">
        <v>0.4073</v>
      </c>
      <c r="AH81">
        <v>1</v>
      </c>
      <c r="AI81">
        <v>2</v>
      </c>
      <c r="AJ81" t="s">
        <v>222</v>
      </c>
      <c r="AK81" t="s">
        <v>222</v>
      </c>
      <c r="AL81" t="s">
        <v>222</v>
      </c>
    </row>
    <row r="82" spans="1:38" ht="12.75">
      <c r="A82" t="s">
        <v>50</v>
      </c>
      <c r="B82">
        <v>516</v>
      </c>
      <c r="C82">
        <v>20952</v>
      </c>
      <c r="D82">
        <v>32.144927371</v>
      </c>
      <c r="E82">
        <v>28.097958589</v>
      </c>
      <c r="F82">
        <v>36.774783918</v>
      </c>
      <c r="G82" s="4">
        <v>2.129897E-75</v>
      </c>
      <c r="H82">
        <v>24.627720504</v>
      </c>
      <c r="I82">
        <v>1.0841749419</v>
      </c>
      <c r="J82">
        <v>1.2614</v>
      </c>
      <c r="K82">
        <v>1.1269</v>
      </c>
      <c r="L82">
        <v>1.396</v>
      </c>
      <c r="M82">
        <v>3.5304280369</v>
      </c>
      <c r="N82">
        <v>3.085955667</v>
      </c>
      <c r="O82">
        <v>4.0389180756</v>
      </c>
      <c r="P82">
        <v>469</v>
      </c>
      <c r="Q82">
        <v>23306</v>
      </c>
      <c r="R82">
        <v>26.719034494</v>
      </c>
      <c r="S82">
        <v>23.284728648</v>
      </c>
      <c r="T82">
        <v>30.659872188</v>
      </c>
      <c r="U82" s="4">
        <v>2.37808E-62</v>
      </c>
      <c r="V82">
        <v>20.123573329</v>
      </c>
      <c r="W82">
        <v>0.9292202792</v>
      </c>
      <c r="X82">
        <v>1.1697</v>
      </c>
      <c r="Y82">
        <v>1.0322</v>
      </c>
      <c r="Z82">
        <v>1.3073</v>
      </c>
      <c r="AA82">
        <v>3.2211823967</v>
      </c>
      <c r="AB82">
        <v>2.8071507618</v>
      </c>
      <c r="AC82">
        <v>3.6962802903</v>
      </c>
      <c r="AD82">
        <v>0.0299257277</v>
      </c>
      <c r="AE82">
        <v>0.1849</v>
      </c>
      <c r="AF82">
        <v>0.018</v>
      </c>
      <c r="AG82">
        <v>0.3518</v>
      </c>
      <c r="AH82">
        <v>1</v>
      </c>
      <c r="AI82">
        <v>2</v>
      </c>
      <c r="AJ82" t="s">
        <v>222</v>
      </c>
      <c r="AK82" t="s">
        <v>222</v>
      </c>
      <c r="AL82" t="s">
        <v>222</v>
      </c>
    </row>
    <row r="83" spans="1:38" ht="12.75">
      <c r="A83" t="s">
        <v>52</v>
      </c>
      <c r="B83">
        <v>718</v>
      </c>
      <c r="C83">
        <v>32444</v>
      </c>
      <c r="D83">
        <v>28.240028073</v>
      </c>
      <c r="E83">
        <v>24.849536717</v>
      </c>
      <c r="F83">
        <v>32.093120877</v>
      </c>
      <c r="G83" s="4">
        <v>2.138714E-67</v>
      </c>
      <c r="H83">
        <v>22.130440143</v>
      </c>
      <c r="I83">
        <v>0.8259006909</v>
      </c>
      <c r="J83">
        <v>1.1319</v>
      </c>
      <c r="K83">
        <v>1.004</v>
      </c>
      <c r="L83">
        <v>1.2598</v>
      </c>
      <c r="M83">
        <v>3.1015589404</v>
      </c>
      <c r="N83">
        <v>2.7291864784</v>
      </c>
      <c r="O83">
        <v>3.5247382092</v>
      </c>
      <c r="P83">
        <v>918</v>
      </c>
      <c r="Q83">
        <v>35494</v>
      </c>
      <c r="R83">
        <v>32.984032453</v>
      </c>
      <c r="S83">
        <v>29.18330563</v>
      </c>
      <c r="T83">
        <v>37.279752015</v>
      </c>
      <c r="U83" s="4">
        <v>3.22138E-108</v>
      </c>
      <c r="V83">
        <v>25.86352623</v>
      </c>
      <c r="W83">
        <v>0.853623565</v>
      </c>
      <c r="X83">
        <v>1.3804</v>
      </c>
      <c r="Y83">
        <v>1.258</v>
      </c>
      <c r="Z83">
        <v>1.5028</v>
      </c>
      <c r="AA83">
        <v>3.9764754499</v>
      </c>
      <c r="AB83">
        <v>3.5182689851</v>
      </c>
      <c r="AC83">
        <v>4.4943570461</v>
      </c>
      <c r="AD83">
        <v>0.040865439</v>
      </c>
      <c r="AE83">
        <v>-0.1553</v>
      </c>
      <c r="AF83">
        <v>-0.3041</v>
      </c>
      <c r="AG83">
        <v>-0.0064</v>
      </c>
      <c r="AH83">
        <v>1</v>
      </c>
      <c r="AI83">
        <v>2</v>
      </c>
      <c r="AJ83" t="s">
        <v>222</v>
      </c>
      <c r="AK83" t="s">
        <v>222</v>
      </c>
      <c r="AL83" t="s">
        <v>222</v>
      </c>
    </row>
    <row r="84" spans="1:38" ht="12.75">
      <c r="A84" t="s">
        <v>56</v>
      </c>
      <c r="B84">
        <v>615</v>
      </c>
      <c r="C84">
        <v>14290</v>
      </c>
      <c r="D84">
        <v>55.883431344</v>
      </c>
      <c r="E84">
        <v>49.02690738</v>
      </c>
      <c r="F84">
        <v>63.698855702</v>
      </c>
      <c r="G84" s="4">
        <v>1.56248E-162</v>
      </c>
      <c r="H84">
        <v>43.037088873</v>
      </c>
      <c r="I84">
        <v>1.7354229206</v>
      </c>
      <c r="J84">
        <v>1.8144</v>
      </c>
      <c r="K84">
        <v>1.6835</v>
      </c>
      <c r="L84">
        <v>1.9453</v>
      </c>
      <c r="M84">
        <v>6.1375914943</v>
      </c>
      <c r="N84">
        <v>5.3845499908</v>
      </c>
      <c r="O84">
        <v>6.9959475564</v>
      </c>
      <c r="P84">
        <v>772</v>
      </c>
      <c r="Q84">
        <v>16071</v>
      </c>
      <c r="R84">
        <v>61.404375225</v>
      </c>
      <c r="S84">
        <v>54.195770635</v>
      </c>
      <c r="T84">
        <v>69.571799654</v>
      </c>
      <c r="U84" s="4">
        <v>1.11006E-216</v>
      </c>
      <c r="V84">
        <v>48.036836538</v>
      </c>
      <c r="W84">
        <v>1.7288835778</v>
      </c>
      <c r="X84">
        <v>2.0019</v>
      </c>
      <c r="Y84">
        <v>1.877</v>
      </c>
      <c r="Z84">
        <v>2.1267</v>
      </c>
      <c r="AA84">
        <v>7.4027634718</v>
      </c>
      <c r="AB84">
        <v>6.5337114776</v>
      </c>
      <c r="AC84">
        <v>8.3874084747</v>
      </c>
      <c r="AD84">
        <v>0.2288536708</v>
      </c>
      <c r="AE84">
        <v>-0.0942</v>
      </c>
      <c r="AF84">
        <v>-0.2477</v>
      </c>
      <c r="AG84">
        <v>0.0592</v>
      </c>
      <c r="AH84">
        <v>1</v>
      </c>
      <c r="AI84">
        <v>2</v>
      </c>
      <c r="AJ84" t="s">
        <v>222</v>
      </c>
      <c r="AK84" t="s">
        <v>222</v>
      </c>
      <c r="AL84" t="s">
        <v>222</v>
      </c>
    </row>
    <row r="85" spans="1:38" ht="12.75">
      <c r="A85" t="s">
        <v>49</v>
      </c>
      <c r="B85">
        <v>266</v>
      </c>
      <c r="C85">
        <v>9933</v>
      </c>
      <c r="D85">
        <v>36.678921431</v>
      </c>
      <c r="E85">
        <v>31.243227169</v>
      </c>
      <c r="F85">
        <v>43.060317362</v>
      </c>
      <c r="G85" s="4">
        <v>5.277102E-65</v>
      </c>
      <c r="H85">
        <v>26.779422128</v>
      </c>
      <c r="I85">
        <v>1.6419517196</v>
      </c>
      <c r="J85">
        <v>1.3934</v>
      </c>
      <c r="K85">
        <v>1.233</v>
      </c>
      <c r="L85">
        <v>1.5538</v>
      </c>
      <c r="M85">
        <v>4.0283896458</v>
      </c>
      <c r="N85">
        <v>3.4313956878</v>
      </c>
      <c r="O85">
        <v>4.7292485667</v>
      </c>
      <c r="P85">
        <v>433</v>
      </c>
      <c r="Q85">
        <v>11193</v>
      </c>
      <c r="R85">
        <v>51.501615576</v>
      </c>
      <c r="S85">
        <v>44.74648452</v>
      </c>
      <c r="T85">
        <v>59.276531673</v>
      </c>
      <c r="U85" s="4">
        <v>6.34534E-143</v>
      </c>
      <c r="V85">
        <v>38.684892343</v>
      </c>
      <c r="W85">
        <v>1.8590772846</v>
      </c>
      <c r="X85">
        <v>1.826</v>
      </c>
      <c r="Y85">
        <v>1.6854</v>
      </c>
      <c r="Z85">
        <v>1.9666</v>
      </c>
      <c r="AA85">
        <v>6.2089106375</v>
      </c>
      <c r="AB85">
        <v>5.3945283196</v>
      </c>
      <c r="AC85">
        <v>7.1462357821</v>
      </c>
      <c r="AD85">
        <v>0.0004825819</v>
      </c>
      <c r="AE85">
        <v>-0.3394</v>
      </c>
      <c r="AF85">
        <v>-0.53</v>
      </c>
      <c r="AG85">
        <v>-0.1488</v>
      </c>
      <c r="AH85">
        <v>1</v>
      </c>
      <c r="AI85">
        <v>2</v>
      </c>
      <c r="AJ85" t="s">
        <v>131</v>
      </c>
      <c r="AK85" t="s">
        <v>222</v>
      </c>
      <c r="AL85" t="s">
        <v>222</v>
      </c>
    </row>
    <row r="86" spans="1:38" ht="12.75">
      <c r="A86" t="s">
        <v>87</v>
      </c>
      <c r="B86">
        <v>772</v>
      </c>
      <c r="C86">
        <v>174600</v>
      </c>
      <c r="D86">
        <v>5.1083502535</v>
      </c>
      <c r="E86">
        <v>4.5223986786</v>
      </c>
      <c r="F86">
        <v>5.7702215499</v>
      </c>
      <c r="G86" s="4">
        <v>1.434814E-20</v>
      </c>
      <c r="H86">
        <v>4.421534937</v>
      </c>
      <c r="I86">
        <v>0.1591345245</v>
      </c>
      <c r="J86">
        <v>-0.578</v>
      </c>
      <c r="K86">
        <v>-0.6998</v>
      </c>
      <c r="L86">
        <v>-0.4561</v>
      </c>
      <c r="M86">
        <v>0.561042268</v>
      </c>
      <c r="N86">
        <v>0.4966881059</v>
      </c>
      <c r="O86">
        <v>0.6337345767</v>
      </c>
      <c r="P86">
        <v>809</v>
      </c>
      <c r="Q86">
        <v>177910</v>
      </c>
      <c r="R86">
        <v>5.0060241308</v>
      </c>
      <c r="S86">
        <v>4.4379406228</v>
      </c>
      <c r="T86">
        <v>5.6468257978</v>
      </c>
      <c r="U86" s="4">
        <v>2.0861E-16</v>
      </c>
      <c r="V86">
        <v>4.547242988</v>
      </c>
      <c r="W86">
        <v>0.1598725496</v>
      </c>
      <c r="X86">
        <v>-0.505</v>
      </c>
      <c r="Y86">
        <v>-0.6254</v>
      </c>
      <c r="Z86">
        <v>-0.3845</v>
      </c>
      <c r="AA86">
        <v>0.603514203</v>
      </c>
      <c r="AB86">
        <v>0.5350274245</v>
      </c>
      <c r="AC86">
        <v>0.6807677074</v>
      </c>
      <c r="AD86">
        <v>0.7803093461</v>
      </c>
      <c r="AE86">
        <v>0.0202</v>
      </c>
      <c r="AF86">
        <v>-0.122</v>
      </c>
      <c r="AG86">
        <v>0.1624</v>
      </c>
      <c r="AH86">
        <v>1</v>
      </c>
      <c r="AI86">
        <v>2</v>
      </c>
      <c r="AJ86" t="s">
        <v>222</v>
      </c>
      <c r="AK86" t="s">
        <v>222</v>
      </c>
      <c r="AL86" t="s">
        <v>222</v>
      </c>
    </row>
    <row r="87" spans="1:38" ht="12.75">
      <c r="A87" t="s">
        <v>86</v>
      </c>
      <c r="B87">
        <v>627</v>
      </c>
      <c r="C87">
        <v>129920</v>
      </c>
      <c r="D87">
        <v>5.000044759</v>
      </c>
      <c r="E87">
        <v>4.406502691</v>
      </c>
      <c r="F87">
        <v>5.6735350788</v>
      </c>
      <c r="G87" s="4">
        <v>1.448961E-20</v>
      </c>
      <c r="H87">
        <v>4.826046798</v>
      </c>
      <c r="I87">
        <v>0.1927337442</v>
      </c>
      <c r="J87">
        <v>-0.5994</v>
      </c>
      <c r="K87">
        <v>-0.7258</v>
      </c>
      <c r="L87">
        <v>-0.473</v>
      </c>
      <c r="M87">
        <v>0.5491472418</v>
      </c>
      <c r="N87">
        <v>0.4839594274</v>
      </c>
      <c r="O87">
        <v>0.6231156499</v>
      </c>
      <c r="P87">
        <v>813</v>
      </c>
      <c r="Q87">
        <v>142027</v>
      </c>
      <c r="R87">
        <v>5.4646765558</v>
      </c>
      <c r="S87">
        <v>4.8457600475</v>
      </c>
      <c r="T87">
        <v>6.1626431286</v>
      </c>
      <c r="U87" s="4">
        <v>1.012188E-11</v>
      </c>
      <c r="V87">
        <v>5.7242636963</v>
      </c>
      <c r="W87">
        <v>0.2007586928</v>
      </c>
      <c r="X87">
        <v>-0.4173</v>
      </c>
      <c r="Y87">
        <v>-0.5375</v>
      </c>
      <c r="Z87">
        <v>-0.2971</v>
      </c>
      <c r="AA87">
        <v>0.6588082339</v>
      </c>
      <c r="AB87">
        <v>0.5841931514</v>
      </c>
      <c r="AC87">
        <v>0.7429534015</v>
      </c>
      <c r="AD87">
        <v>0.2326647565</v>
      </c>
      <c r="AE87">
        <v>-0.0889</v>
      </c>
      <c r="AF87">
        <v>-0.2348</v>
      </c>
      <c r="AG87">
        <v>0.0571</v>
      </c>
      <c r="AH87">
        <v>1</v>
      </c>
      <c r="AI87">
        <v>2</v>
      </c>
      <c r="AJ87" t="s">
        <v>222</v>
      </c>
      <c r="AK87" t="s">
        <v>222</v>
      </c>
      <c r="AL87" t="s">
        <v>222</v>
      </c>
    </row>
    <row r="88" spans="1:38" ht="12.75">
      <c r="A88" t="s">
        <v>82</v>
      </c>
      <c r="B88">
        <v>1051</v>
      </c>
      <c r="C88">
        <v>181392</v>
      </c>
      <c r="D88">
        <v>5.7234310757</v>
      </c>
      <c r="E88">
        <v>5.1015690798</v>
      </c>
      <c r="F88">
        <v>6.4210956995</v>
      </c>
      <c r="G88" s="4">
        <v>2.549539E-15</v>
      </c>
      <c r="H88">
        <v>5.7940813266</v>
      </c>
      <c r="I88">
        <v>0.1787241452</v>
      </c>
      <c r="J88">
        <v>-0.4643</v>
      </c>
      <c r="K88">
        <v>-0.5793</v>
      </c>
      <c r="L88">
        <v>-0.3492</v>
      </c>
      <c r="M88">
        <v>0.6285956507</v>
      </c>
      <c r="N88">
        <v>0.5602975021</v>
      </c>
      <c r="O88">
        <v>0.7052190855</v>
      </c>
      <c r="P88">
        <v>1234</v>
      </c>
      <c r="Q88">
        <v>185210</v>
      </c>
      <c r="R88">
        <v>6.0929030369</v>
      </c>
      <c r="S88">
        <v>5.4433415128</v>
      </c>
      <c r="T88">
        <v>6.8199776424</v>
      </c>
      <c r="U88" s="4">
        <v>8.1547316E-08</v>
      </c>
      <c r="V88">
        <v>6.6627071972</v>
      </c>
      <c r="W88">
        <v>0.1896675997</v>
      </c>
      <c r="X88">
        <v>-0.3085</v>
      </c>
      <c r="Y88">
        <v>-0.4212</v>
      </c>
      <c r="Z88">
        <v>-0.1958</v>
      </c>
      <c r="AA88">
        <v>0.7345457042</v>
      </c>
      <c r="AB88">
        <v>0.6562361325</v>
      </c>
      <c r="AC88">
        <v>0.8222000661</v>
      </c>
      <c r="AD88">
        <v>0.3444245027</v>
      </c>
      <c r="AE88">
        <v>-0.0626</v>
      </c>
      <c r="AF88">
        <v>-0.1922</v>
      </c>
      <c r="AG88">
        <v>0.0671</v>
      </c>
      <c r="AH88">
        <v>1</v>
      </c>
      <c r="AI88">
        <v>2</v>
      </c>
      <c r="AJ88" t="s">
        <v>222</v>
      </c>
      <c r="AK88" t="s">
        <v>222</v>
      </c>
      <c r="AL88" t="s">
        <v>222</v>
      </c>
    </row>
    <row r="89" spans="1:38" ht="12.75">
      <c r="A89" t="s">
        <v>91</v>
      </c>
      <c r="B89">
        <v>666</v>
      </c>
      <c r="C89">
        <v>152178</v>
      </c>
      <c r="D89">
        <v>4.93292722</v>
      </c>
      <c r="E89">
        <v>4.351892589</v>
      </c>
      <c r="F89">
        <v>5.5915375806</v>
      </c>
      <c r="G89" s="4">
        <v>9.203787E-22</v>
      </c>
      <c r="H89">
        <v>4.3764538895</v>
      </c>
      <c r="I89">
        <v>0.1695841436</v>
      </c>
      <c r="J89">
        <v>-0.6129</v>
      </c>
      <c r="K89">
        <v>-0.7382</v>
      </c>
      <c r="L89">
        <v>-0.4876</v>
      </c>
      <c r="M89">
        <v>0.5417758255</v>
      </c>
      <c r="N89">
        <v>0.4779616837</v>
      </c>
      <c r="O89">
        <v>0.6141099906</v>
      </c>
      <c r="P89">
        <v>624</v>
      </c>
      <c r="Q89">
        <v>167801</v>
      </c>
      <c r="R89">
        <v>4.0889321791</v>
      </c>
      <c r="S89">
        <v>3.6018618625</v>
      </c>
      <c r="T89">
        <v>4.641867735</v>
      </c>
      <c r="U89" s="4">
        <v>8.224415E-28</v>
      </c>
      <c r="V89">
        <v>3.7186905918</v>
      </c>
      <c r="W89">
        <v>0.1488667648</v>
      </c>
      <c r="X89">
        <v>-0.7073</v>
      </c>
      <c r="Y89">
        <v>-0.8342</v>
      </c>
      <c r="Z89">
        <v>-0.5805</v>
      </c>
      <c r="AA89">
        <v>0.4929518078</v>
      </c>
      <c r="AB89">
        <v>0.4342317844</v>
      </c>
      <c r="AC89">
        <v>0.5596123857</v>
      </c>
      <c r="AD89">
        <v>0.014533587</v>
      </c>
      <c r="AE89">
        <v>0.1876</v>
      </c>
      <c r="AF89">
        <v>0.0372</v>
      </c>
      <c r="AG89">
        <v>0.3381</v>
      </c>
      <c r="AH89">
        <v>1</v>
      </c>
      <c r="AI89">
        <v>2</v>
      </c>
      <c r="AJ89" t="s">
        <v>222</v>
      </c>
      <c r="AK89" t="s">
        <v>222</v>
      </c>
      <c r="AL89" t="s">
        <v>222</v>
      </c>
    </row>
    <row r="90" spans="1:38" ht="12.75">
      <c r="A90" t="s">
        <v>90</v>
      </c>
      <c r="B90">
        <v>642</v>
      </c>
      <c r="C90">
        <v>78023</v>
      </c>
      <c r="D90">
        <v>6.7550345323</v>
      </c>
      <c r="E90">
        <v>5.9514729756</v>
      </c>
      <c r="F90">
        <v>7.6670921164</v>
      </c>
      <c r="G90" s="4">
        <v>3.8341412E-06</v>
      </c>
      <c r="H90">
        <v>8.2283429245</v>
      </c>
      <c r="I90">
        <v>0.3247467916</v>
      </c>
      <c r="J90">
        <v>-0.2985</v>
      </c>
      <c r="K90">
        <v>-0.4252</v>
      </c>
      <c r="L90">
        <v>-0.1719</v>
      </c>
      <c r="M90">
        <v>0.741895075</v>
      </c>
      <c r="N90">
        <v>0.6536411426</v>
      </c>
      <c r="O90">
        <v>0.8420649597</v>
      </c>
      <c r="P90">
        <v>683</v>
      </c>
      <c r="Q90">
        <v>77028</v>
      </c>
      <c r="R90">
        <v>7.3761732574</v>
      </c>
      <c r="S90">
        <v>6.5094646158</v>
      </c>
      <c r="T90">
        <v>8.3582806167</v>
      </c>
      <c r="U90">
        <v>0.0657089874</v>
      </c>
      <c r="V90">
        <v>8.8669055408</v>
      </c>
      <c r="W90">
        <v>0.3392827114</v>
      </c>
      <c r="X90">
        <v>-0.1174</v>
      </c>
      <c r="Y90">
        <v>-0.2424</v>
      </c>
      <c r="Z90">
        <v>0.0076</v>
      </c>
      <c r="AA90">
        <v>0.8892536688</v>
      </c>
      <c r="AB90">
        <v>0.7847653641</v>
      </c>
      <c r="AC90">
        <v>1.0076541649</v>
      </c>
      <c r="AD90">
        <v>0.250800621</v>
      </c>
      <c r="AE90">
        <v>-0.088</v>
      </c>
      <c r="AF90">
        <v>-0.2381</v>
      </c>
      <c r="AG90">
        <v>0.0622</v>
      </c>
      <c r="AH90">
        <v>1</v>
      </c>
      <c r="AI90" t="s">
        <v>222</v>
      </c>
      <c r="AJ90" t="s">
        <v>222</v>
      </c>
      <c r="AK90" t="s">
        <v>222</v>
      </c>
      <c r="AL90" t="s">
        <v>222</v>
      </c>
    </row>
    <row r="91" spans="1:38" ht="12.75">
      <c r="A91" t="s">
        <v>89</v>
      </c>
      <c r="B91">
        <v>665</v>
      </c>
      <c r="C91">
        <v>166870</v>
      </c>
      <c r="D91">
        <v>4.6540928379</v>
      </c>
      <c r="E91">
        <v>4.1082651263</v>
      </c>
      <c r="F91">
        <v>5.2724396986</v>
      </c>
      <c r="G91" s="4">
        <v>5.421242E-26</v>
      </c>
      <c r="H91">
        <v>3.9851381315</v>
      </c>
      <c r="I91">
        <v>0.1545370283</v>
      </c>
      <c r="J91">
        <v>-0.6711</v>
      </c>
      <c r="K91">
        <v>-0.7958</v>
      </c>
      <c r="L91">
        <v>-0.5463</v>
      </c>
      <c r="M91">
        <v>0.5111518733</v>
      </c>
      <c r="N91">
        <v>0.4512044534</v>
      </c>
      <c r="O91">
        <v>0.5790639599</v>
      </c>
      <c r="P91">
        <v>736</v>
      </c>
      <c r="Q91">
        <v>170145</v>
      </c>
      <c r="R91">
        <v>4.7198123984</v>
      </c>
      <c r="S91">
        <v>4.1768412206</v>
      </c>
      <c r="T91">
        <v>5.3333674658</v>
      </c>
      <c r="U91" s="4">
        <v>1.528475E-19</v>
      </c>
      <c r="V91">
        <v>4.3257221781</v>
      </c>
      <c r="W91">
        <v>0.1594482349</v>
      </c>
      <c r="X91">
        <v>-0.5639</v>
      </c>
      <c r="Y91">
        <v>-0.6861</v>
      </c>
      <c r="Z91">
        <v>-0.4416</v>
      </c>
      <c r="AA91">
        <v>0.5690092064</v>
      </c>
      <c r="AB91">
        <v>0.50354991</v>
      </c>
      <c r="AC91">
        <v>0.6429779265</v>
      </c>
      <c r="AD91">
        <v>0.8508837097</v>
      </c>
      <c r="AE91">
        <v>-0.014</v>
      </c>
      <c r="AF91">
        <v>-0.1602</v>
      </c>
      <c r="AG91">
        <v>0.1322</v>
      </c>
      <c r="AH91">
        <v>1</v>
      </c>
      <c r="AI91">
        <v>2</v>
      </c>
      <c r="AJ91" t="s">
        <v>222</v>
      </c>
      <c r="AK91" t="s">
        <v>222</v>
      </c>
      <c r="AL91" t="s">
        <v>222</v>
      </c>
    </row>
    <row r="92" spans="1:38" ht="12.75">
      <c r="A92" t="s">
        <v>88</v>
      </c>
      <c r="B92">
        <v>966</v>
      </c>
      <c r="C92">
        <v>136242</v>
      </c>
      <c r="D92">
        <v>6.43860071</v>
      </c>
      <c r="E92">
        <v>5.7242850731</v>
      </c>
      <c r="F92">
        <v>7.2420535619</v>
      </c>
      <c r="G92" s="4">
        <v>7.6672687E-09</v>
      </c>
      <c r="H92">
        <v>7.0903245695</v>
      </c>
      <c r="I92">
        <v>0.2281274536</v>
      </c>
      <c r="J92">
        <v>-0.3465</v>
      </c>
      <c r="K92">
        <v>-0.4641</v>
      </c>
      <c r="L92">
        <v>-0.2289</v>
      </c>
      <c r="M92">
        <v>0.707141634</v>
      </c>
      <c r="N92">
        <v>0.6286894439</v>
      </c>
      <c r="O92">
        <v>0.7953836276</v>
      </c>
      <c r="P92">
        <v>909</v>
      </c>
      <c r="Q92">
        <v>134507</v>
      </c>
      <c r="R92">
        <v>5.9787730176</v>
      </c>
      <c r="S92">
        <v>5.3088807738</v>
      </c>
      <c r="T92">
        <v>6.7331944941</v>
      </c>
      <c r="U92" s="4">
        <v>6.6606407E-08</v>
      </c>
      <c r="V92">
        <v>6.7580125941</v>
      </c>
      <c r="W92">
        <v>0.2241491288</v>
      </c>
      <c r="X92">
        <v>-0.3274</v>
      </c>
      <c r="Y92">
        <v>-0.4462</v>
      </c>
      <c r="Z92">
        <v>-0.2086</v>
      </c>
      <c r="AA92">
        <v>0.7207864641</v>
      </c>
      <c r="AB92">
        <v>0.6400258699</v>
      </c>
      <c r="AC92">
        <v>0.8117376989</v>
      </c>
      <c r="AD92">
        <v>0.2898609794</v>
      </c>
      <c r="AE92">
        <v>0.0741</v>
      </c>
      <c r="AF92">
        <v>-0.0631</v>
      </c>
      <c r="AG92">
        <v>0.2113</v>
      </c>
      <c r="AH92">
        <v>1</v>
      </c>
      <c r="AI92">
        <v>2</v>
      </c>
      <c r="AJ92" t="s">
        <v>222</v>
      </c>
      <c r="AK92" t="s">
        <v>222</v>
      </c>
      <c r="AL92" t="s">
        <v>222</v>
      </c>
    </row>
    <row r="93" spans="1:38" ht="12.75">
      <c r="A93" t="s">
        <v>83</v>
      </c>
      <c r="B93">
        <v>846</v>
      </c>
      <c r="C93">
        <v>167041</v>
      </c>
      <c r="D93">
        <v>5.7628606643</v>
      </c>
      <c r="E93">
        <v>5.1125745277</v>
      </c>
      <c r="F93">
        <v>6.4958589565</v>
      </c>
      <c r="G93" s="4">
        <v>7.017344E-14</v>
      </c>
      <c r="H93">
        <v>5.0646248526</v>
      </c>
      <c r="I93">
        <v>0.1741253892</v>
      </c>
      <c r="J93">
        <v>-0.4574</v>
      </c>
      <c r="K93">
        <v>-0.5771</v>
      </c>
      <c r="L93">
        <v>-0.3377</v>
      </c>
      <c r="M93">
        <v>0.6329261419</v>
      </c>
      <c r="N93">
        <v>0.5615062136</v>
      </c>
      <c r="O93">
        <v>0.7134302193</v>
      </c>
      <c r="P93">
        <v>749</v>
      </c>
      <c r="Q93">
        <v>166095</v>
      </c>
      <c r="R93">
        <v>4.9726138041</v>
      </c>
      <c r="S93">
        <v>4.4005944262</v>
      </c>
      <c r="T93">
        <v>5.6189881752</v>
      </c>
      <c r="U93" s="4">
        <v>2.278066E-16</v>
      </c>
      <c r="V93">
        <v>4.5094674734</v>
      </c>
      <c r="W93">
        <v>0.1647723554</v>
      </c>
      <c r="X93">
        <v>-0.5117</v>
      </c>
      <c r="Y93">
        <v>-0.6339</v>
      </c>
      <c r="Z93">
        <v>-0.3895</v>
      </c>
      <c r="AA93">
        <v>0.5994863345</v>
      </c>
      <c r="AB93">
        <v>0.5305250571</v>
      </c>
      <c r="AC93">
        <v>0.6774116707</v>
      </c>
      <c r="AD93">
        <v>0.0416295001</v>
      </c>
      <c r="AE93">
        <v>0.1475</v>
      </c>
      <c r="AF93">
        <v>0.0056</v>
      </c>
      <c r="AG93">
        <v>0.2894</v>
      </c>
      <c r="AH93">
        <v>1</v>
      </c>
      <c r="AI93">
        <v>2</v>
      </c>
      <c r="AJ93" t="s">
        <v>222</v>
      </c>
      <c r="AK93" t="s">
        <v>222</v>
      </c>
      <c r="AL93" t="s">
        <v>222</v>
      </c>
    </row>
    <row r="94" spans="1:38" ht="12.75">
      <c r="A94" t="s">
        <v>105</v>
      </c>
      <c r="B94">
        <v>1208</v>
      </c>
      <c r="C94">
        <v>177639</v>
      </c>
      <c r="D94">
        <v>5.9565705427</v>
      </c>
      <c r="E94">
        <v>5.3146650813</v>
      </c>
      <c r="F94">
        <v>6.6760053715</v>
      </c>
      <c r="G94" s="4">
        <v>3.009896E-13</v>
      </c>
      <c r="H94">
        <v>6.8003084908</v>
      </c>
      <c r="I94">
        <v>0.1956568906</v>
      </c>
      <c r="J94">
        <v>-0.4243</v>
      </c>
      <c r="K94">
        <v>-0.5384</v>
      </c>
      <c r="L94">
        <v>-0.3103</v>
      </c>
      <c r="M94">
        <v>0.6542010005</v>
      </c>
      <c r="N94">
        <v>0.5837015089</v>
      </c>
      <c r="O94">
        <v>0.7332154236</v>
      </c>
      <c r="P94">
        <v>1200</v>
      </c>
      <c r="Q94">
        <v>175773</v>
      </c>
      <c r="R94">
        <v>5.8144519006</v>
      </c>
      <c r="S94">
        <v>5.1883582077</v>
      </c>
      <c r="T94">
        <v>6.5160980701</v>
      </c>
      <c r="U94" s="4">
        <v>9.837409E-10</v>
      </c>
      <c r="V94">
        <v>6.8269870799</v>
      </c>
      <c r="W94">
        <v>0.1970781414</v>
      </c>
      <c r="X94">
        <v>-0.3553</v>
      </c>
      <c r="Y94">
        <v>-0.4692</v>
      </c>
      <c r="Z94">
        <v>-0.2414</v>
      </c>
      <c r="AA94">
        <v>0.7009763063</v>
      </c>
      <c r="AB94">
        <v>0.6254959598</v>
      </c>
      <c r="AC94">
        <v>0.7855650773</v>
      </c>
      <c r="AD94">
        <v>0.7154621688</v>
      </c>
      <c r="AE94">
        <v>0.0241</v>
      </c>
      <c r="AF94">
        <v>-0.1057</v>
      </c>
      <c r="AG94">
        <v>0.154</v>
      </c>
      <c r="AH94">
        <v>1</v>
      </c>
      <c r="AI94">
        <v>2</v>
      </c>
      <c r="AJ94" t="s">
        <v>222</v>
      </c>
      <c r="AK94" t="s">
        <v>222</v>
      </c>
      <c r="AL94" t="s">
        <v>222</v>
      </c>
    </row>
    <row r="95" spans="1:38" ht="12.75">
      <c r="A95" t="s">
        <v>106</v>
      </c>
      <c r="B95">
        <v>931</v>
      </c>
      <c r="C95">
        <v>105654</v>
      </c>
      <c r="D95">
        <v>7.7150540691</v>
      </c>
      <c r="E95">
        <v>6.84932156</v>
      </c>
      <c r="F95">
        <v>8.6902124198</v>
      </c>
      <c r="G95">
        <v>0.0063728584</v>
      </c>
      <c r="H95">
        <v>8.811781854</v>
      </c>
      <c r="I95">
        <v>0.2887944858</v>
      </c>
      <c r="J95">
        <v>-0.1657</v>
      </c>
      <c r="K95">
        <v>-0.2847</v>
      </c>
      <c r="L95">
        <v>-0.0466</v>
      </c>
      <c r="M95">
        <v>0.8473325473</v>
      </c>
      <c r="N95">
        <v>0.7522504746</v>
      </c>
      <c r="O95">
        <v>0.9544326923</v>
      </c>
      <c r="P95">
        <v>832</v>
      </c>
      <c r="Q95">
        <v>104303</v>
      </c>
      <c r="R95">
        <v>6.8454458174</v>
      </c>
      <c r="S95">
        <v>6.0677856088</v>
      </c>
      <c r="T95">
        <v>7.7227725994</v>
      </c>
      <c r="U95">
        <v>0.0018004205</v>
      </c>
      <c r="V95">
        <v>7.9767600165</v>
      </c>
      <c r="W95">
        <v>0.2765443966</v>
      </c>
      <c r="X95">
        <v>-0.192</v>
      </c>
      <c r="Y95">
        <v>-0.3126</v>
      </c>
      <c r="Z95">
        <v>-0.0715</v>
      </c>
      <c r="AA95">
        <v>0.8252704479</v>
      </c>
      <c r="AB95">
        <v>0.7315176076</v>
      </c>
      <c r="AC95">
        <v>0.9310388501</v>
      </c>
      <c r="AD95">
        <v>0.0939458073</v>
      </c>
      <c r="AE95">
        <v>0.1196</v>
      </c>
      <c r="AF95">
        <v>-0.0204</v>
      </c>
      <c r="AG95">
        <v>0.2595</v>
      </c>
      <c r="AH95" t="s">
        <v>222</v>
      </c>
      <c r="AI95">
        <v>2</v>
      </c>
      <c r="AJ95" t="s">
        <v>222</v>
      </c>
      <c r="AK95" t="s">
        <v>222</v>
      </c>
      <c r="AL95" t="s">
        <v>222</v>
      </c>
    </row>
    <row r="96" spans="1:38" ht="12.75">
      <c r="A96" t="s">
        <v>95</v>
      </c>
      <c r="B96">
        <v>150</v>
      </c>
      <c r="C96">
        <v>36677</v>
      </c>
      <c r="D96">
        <v>4.7439079427</v>
      </c>
      <c r="E96">
        <v>3.9223734343</v>
      </c>
      <c r="F96">
        <v>5.7375114701</v>
      </c>
      <c r="G96" s="4">
        <v>1.82106E-11</v>
      </c>
      <c r="H96">
        <v>4.0897565232</v>
      </c>
      <c r="I96">
        <v>0.3339272218</v>
      </c>
      <c r="J96">
        <v>-0.652</v>
      </c>
      <c r="K96">
        <v>-0.8421</v>
      </c>
      <c r="L96">
        <v>-0.4618</v>
      </c>
      <c r="M96">
        <v>0.5210161284</v>
      </c>
      <c r="N96">
        <v>0.4307882542</v>
      </c>
      <c r="O96">
        <v>0.6301420788</v>
      </c>
      <c r="P96">
        <v>170</v>
      </c>
      <c r="Q96">
        <v>46607</v>
      </c>
      <c r="R96">
        <v>4.0960148499</v>
      </c>
      <c r="S96">
        <v>3.414874338</v>
      </c>
      <c r="T96">
        <v>4.9130175783</v>
      </c>
      <c r="U96" s="4">
        <v>2.870182E-14</v>
      </c>
      <c r="V96">
        <v>3.6475207587</v>
      </c>
      <c r="W96">
        <v>0.2797520718</v>
      </c>
      <c r="X96">
        <v>-0.7056</v>
      </c>
      <c r="Y96">
        <v>-0.8875</v>
      </c>
      <c r="Z96">
        <v>-0.5237</v>
      </c>
      <c r="AA96">
        <v>0.4938056775</v>
      </c>
      <c r="AB96">
        <v>0.4116890192</v>
      </c>
      <c r="AC96">
        <v>0.5923015572</v>
      </c>
      <c r="AD96">
        <v>0.2403223214</v>
      </c>
      <c r="AE96">
        <v>0.1468</v>
      </c>
      <c r="AF96">
        <v>-0.0983</v>
      </c>
      <c r="AG96">
        <v>0.392</v>
      </c>
      <c r="AH96">
        <v>1</v>
      </c>
      <c r="AI96">
        <v>2</v>
      </c>
      <c r="AJ96" t="s">
        <v>222</v>
      </c>
      <c r="AK96" t="s">
        <v>222</v>
      </c>
      <c r="AL96" t="s">
        <v>222</v>
      </c>
    </row>
    <row r="97" spans="1:38" ht="12.75">
      <c r="A97" t="s">
        <v>94</v>
      </c>
      <c r="B97">
        <v>831</v>
      </c>
      <c r="C97">
        <v>136910</v>
      </c>
      <c r="D97">
        <v>7.0361278837</v>
      </c>
      <c r="E97">
        <v>6.2434994408</v>
      </c>
      <c r="F97">
        <v>7.9293825625</v>
      </c>
      <c r="G97">
        <v>2.36514E-05</v>
      </c>
      <c r="H97">
        <v>6.0696808122</v>
      </c>
      <c r="I97">
        <v>0.2105548945</v>
      </c>
      <c r="J97">
        <v>-0.2578</v>
      </c>
      <c r="K97">
        <v>-0.3773</v>
      </c>
      <c r="L97">
        <v>-0.1383</v>
      </c>
      <c r="M97">
        <v>0.7727671264</v>
      </c>
      <c r="N97">
        <v>0.685713961</v>
      </c>
      <c r="O97">
        <v>0.8708719168</v>
      </c>
      <c r="P97">
        <v>635</v>
      </c>
      <c r="Q97">
        <v>139818</v>
      </c>
      <c r="R97">
        <v>4.938322653</v>
      </c>
      <c r="S97">
        <v>4.3567412979</v>
      </c>
      <c r="T97">
        <v>5.5975392976</v>
      </c>
      <c r="U97" s="4">
        <v>4.980448E-16</v>
      </c>
      <c r="V97">
        <v>4.5416183896</v>
      </c>
      <c r="W97">
        <v>0.1802286282</v>
      </c>
      <c r="X97">
        <v>-0.5186</v>
      </c>
      <c r="Y97">
        <v>-0.6439</v>
      </c>
      <c r="Z97">
        <v>-0.3933</v>
      </c>
      <c r="AA97">
        <v>0.595352276</v>
      </c>
      <c r="AB97">
        <v>0.5252382297</v>
      </c>
      <c r="AC97">
        <v>0.6748258458</v>
      </c>
      <c r="AD97" s="4">
        <v>1.5509887E-06</v>
      </c>
      <c r="AE97">
        <v>0.354</v>
      </c>
      <c r="AF97">
        <v>0.2096</v>
      </c>
      <c r="AG97">
        <v>0.4985</v>
      </c>
      <c r="AH97">
        <v>1</v>
      </c>
      <c r="AI97">
        <v>2</v>
      </c>
      <c r="AJ97" t="s">
        <v>131</v>
      </c>
      <c r="AK97" t="s">
        <v>222</v>
      </c>
      <c r="AL97" t="s">
        <v>222</v>
      </c>
    </row>
    <row r="98" spans="1:38" ht="12.75">
      <c r="A98" t="s">
        <v>93</v>
      </c>
      <c r="B98">
        <v>1410</v>
      </c>
      <c r="C98">
        <v>193032</v>
      </c>
      <c r="D98">
        <v>6.168742639</v>
      </c>
      <c r="E98">
        <v>5.5142502339</v>
      </c>
      <c r="F98">
        <v>6.9009174651</v>
      </c>
      <c r="G98" s="4">
        <v>1.019981E-11</v>
      </c>
      <c r="H98">
        <v>7.304488375</v>
      </c>
      <c r="I98">
        <v>0.1945271598</v>
      </c>
      <c r="J98">
        <v>-0.3893</v>
      </c>
      <c r="K98">
        <v>-0.5015</v>
      </c>
      <c r="L98">
        <v>-0.2772</v>
      </c>
      <c r="M98">
        <v>0.6775035362</v>
      </c>
      <c r="N98">
        <v>0.6056216399</v>
      </c>
      <c r="O98">
        <v>0.7579171736</v>
      </c>
      <c r="P98">
        <v>1349</v>
      </c>
      <c r="Q98">
        <v>191820</v>
      </c>
      <c r="R98">
        <v>5.6862059298</v>
      </c>
      <c r="S98">
        <v>5.0788752102</v>
      </c>
      <c r="T98">
        <v>6.3661611159</v>
      </c>
      <c r="U98" s="4">
        <v>5.683463E-11</v>
      </c>
      <c r="V98">
        <v>7.0326347618</v>
      </c>
      <c r="W98">
        <v>0.1914750044</v>
      </c>
      <c r="X98">
        <v>-0.3776</v>
      </c>
      <c r="Y98">
        <v>-0.4905</v>
      </c>
      <c r="Z98">
        <v>-0.2646</v>
      </c>
      <c r="AA98">
        <v>0.6855152812</v>
      </c>
      <c r="AB98">
        <v>0.6122969535</v>
      </c>
      <c r="AC98">
        <v>0.7674890395</v>
      </c>
      <c r="AD98">
        <v>0.2099423349</v>
      </c>
      <c r="AE98">
        <v>0.0815</v>
      </c>
      <c r="AF98">
        <v>-0.0459</v>
      </c>
      <c r="AG98">
        <v>0.2088</v>
      </c>
      <c r="AH98">
        <v>1</v>
      </c>
      <c r="AI98">
        <v>2</v>
      </c>
      <c r="AJ98" t="s">
        <v>222</v>
      </c>
      <c r="AK98" t="s">
        <v>222</v>
      </c>
      <c r="AL98" t="s">
        <v>222</v>
      </c>
    </row>
    <row r="99" spans="1:38" ht="12.75">
      <c r="A99" t="s">
        <v>92</v>
      </c>
      <c r="B99">
        <v>730</v>
      </c>
      <c r="C99">
        <v>89706</v>
      </c>
      <c r="D99">
        <v>8.6280370182</v>
      </c>
      <c r="E99">
        <v>7.6301366367</v>
      </c>
      <c r="F99">
        <v>9.7564468805</v>
      </c>
      <c r="G99">
        <v>0.3907824413</v>
      </c>
      <c r="H99">
        <v>8.1376942456</v>
      </c>
      <c r="I99">
        <v>0.3011895768</v>
      </c>
      <c r="J99">
        <v>-0.0538</v>
      </c>
      <c r="K99">
        <v>-0.1767</v>
      </c>
      <c r="L99">
        <v>0.0691</v>
      </c>
      <c r="M99">
        <v>0.9476040633</v>
      </c>
      <c r="N99">
        <v>0.838006196</v>
      </c>
      <c r="O99">
        <v>1.0715355866</v>
      </c>
      <c r="P99">
        <v>629</v>
      </c>
      <c r="Q99">
        <v>89536</v>
      </c>
      <c r="R99">
        <v>7.441581361</v>
      </c>
      <c r="S99">
        <v>6.5616351028</v>
      </c>
      <c r="T99">
        <v>8.4395325685</v>
      </c>
      <c r="U99">
        <v>0.0909255296</v>
      </c>
      <c r="V99">
        <v>7.0251072194</v>
      </c>
      <c r="W99">
        <v>0.2801093684</v>
      </c>
      <c r="X99">
        <v>-0.1085</v>
      </c>
      <c r="Y99">
        <v>-0.2344</v>
      </c>
      <c r="Z99">
        <v>0.0173</v>
      </c>
      <c r="AA99">
        <v>0.8971391122</v>
      </c>
      <c r="AB99">
        <v>0.7910549122</v>
      </c>
      <c r="AC99">
        <v>1.0174497043</v>
      </c>
      <c r="AD99">
        <v>0.0496126387</v>
      </c>
      <c r="AE99">
        <v>0.1479</v>
      </c>
      <c r="AF99">
        <v>0.0003</v>
      </c>
      <c r="AG99">
        <v>0.2956</v>
      </c>
      <c r="AH99" t="s">
        <v>222</v>
      </c>
      <c r="AI99" t="s">
        <v>222</v>
      </c>
      <c r="AJ99" t="s">
        <v>222</v>
      </c>
      <c r="AK99" t="s">
        <v>222</v>
      </c>
      <c r="AL99" t="s">
        <v>222</v>
      </c>
    </row>
    <row r="100" spans="1:38" ht="12.75">
      <c r="A100" t="s">
        <v>98</v>
      </c>
      <c r="B100">
        <v>109</v>
      </c>
      <c r="C100">
        <v>18692</v>
      </c>
      <c r="D100">
        <v>5.1421020334</v>
      </c>
      <c r="E100">
        <v>4.15643671</v>
      </c>
      <c r="F100">
        <v>6.3615099103</v>
      </c>
      <c r="G100" s="4">
        <v>1.4214009E-07</v>
      </c>
      <c r="H100">
        <v>5.8313717098</v>
      </c>
      <c r="I100">
        <v>0.5585441103</v>
      </c>
      <c r="J100">
        <v>-0.5714</v>
      </c>
      <c r="K100">
        <v>-0.7842</v>
      </c>
      <c r="L100">
        <v>-0.3586</v>
      </c>
      <c r="M100">
        <v>0.5647491742</v>
      </c>
      <c r="N100">
        <v>0.4564950645</v>
      </c>
      <c r="O100">
        <v>0.6986748698</v>
      </c>
      <c r="P100">
        <v>143</v>
      </c>
      <c r="Q100">
        <v>20995</v>
      </c>
      <c r="R100">
        <v>5.9083455918</v>
      </c>
      <c r="S100">
        <v>4.872321626</v>
      </c>
      <c r="T100">
        <v>7.1646640579</v>
      </c>
      <c r="U100">
        <v>0.000562775</v>
      </c>
      <c r="V100">
        <v>6.8111455108</v>
      </c>
      <c r="W100">
        <v>0.5695766012</v>
      </c>
      <c r="X100">
        <v>-0.3393</v>
      </c>
      <c r="Y100">
        <v>-0.5321</v>
      </c>
      <c r="Z100">
        <v>-0.1465</v>
      </c>
      <c r="AA100">
        <v>0.7122959034</v>
      </c>
      <c r="AB100">
        <v>0.5873953513</v>
      </c>
      <c r="AC100">
        <v>0.8637546296</v>
      </c>
      <c r="AD100">
        <v>0.3147230113</v>
      </c>
      <c r="AE100">
        <v>-0.1389</v>
      </c>
      <c r="AF100">
        <v>-0.4097</v>
      </c>
      <c r="AG100">
        <v>0.1319</v>
      </c>
      <c r="AH100">
        <v>1</v>
      </c>
      <c r="AI100">
        <v>2</v>
      </c>
      <c r="AJ100" t="s">
        <v>222</v>
      </c>
      <c r="AK100" t="s">
        <v>222</v>
      </c>
      <c r="AL100" t="s">
        <v>222</v>
      </c>
    </row>
    <row r="101" spans="1:38" ht="12.75">
      <c r="A101" t="s">
        <v>96</v>
      </c>
      <c r="B101">
        <v>414</v>
      </c>
      <c r="C101">
        <v>105067</v>
      </c>
      <c r="D101">
        <v>4.5374043052</v>
      </c>
      <c r="E101">
        <v>3.9515923077</v>
      </c>
      <c r="F101">
        <v>5.2100612174</v>
      </c>
      <c r="G101" s="4">
        <v>5.346707E-23</v>
      </c>
      <c r="H101">
        <v>3.9403428289</v>
      </c>
      <c r="I101">
        <v>0.1936572849</v>
      </c>
      <c r="J101">
        <v>-0.6965</v>
      </c>
      <c r="K101">
        <v>-0.8347</v>
      </c>
      <c r="L101">
        <v>-0.5582</v>
      </c>
      <c r="M101">
        <v>0.4983361508</v>
      </c>
      <c r="N101">
        <v>0.4339973182</v>
      </c>
      <c r="O101">
        <v>0.5722130271</v>
      </c>
      <c r="P101">
        <v>489</v>
      </c>
      <c r="Q101">
        <v>108574</v>
      </c>
      <c r="R101">
        <v>4.9119837193</v>
      </c>
      <c r="S101">
        <v>4.3025825454</v>
      </c>
      <c r="T101">
        <v>5.6076981218</v>
      </c>
      <c r="U101" s="4">
        <v>9.005937E-15</v>
      </c>
      <c r="V101">
        <v>4.5038406985</v>
      </c>
      <c r="W101">
        <v>0.2036707166</v>
      </c>
      <c r="X101">
        <v>-0.5239</v>
      </c>
      <c r="Y101">
        <v>-0.6564</v>
      </c>
      <c r="Z101">
        <v>-0.3915</v>
      </c>
      <c r="AA101">
        <v>0.5921769177</v>
      </c>
      <c r="AB101">
        <v>0.518708981</v>
      </c>
      <c r="AC101">
        <v>0.6760505691</v>
      </c>
      <c r="AD101">
        <v>0.3487286047</v>
      </c>
      <c r="AE101">
        <v>-0.0793</v>
      </c>
      <c r="AF101">
        <v>-0.2452</v>
      </c>
      <c r="AG101">
        <v>0.0866</v>
      </c>
      <c r="AH101">
        <v>1</v>
      </c>
      <c r="AI101">
        <v>2</v>
      </c>
      <c r="AJ101" t="s">
        <v>222</v>
      </c>
      <c r="AK101" t="s">
        <v>222</v>
      </c>
      <c r="AL101" t="s">
        <v>222</v>
      </c>
    </row>
    <row r="102" spans="1:38" ht="12.75">
      <c r="A102" t="s">
        <v>97</v>
      </c>
      <c r="B102">
        <v>1023</v>
      </c>
      <c r="C102">
        <v>162307</v>
      </c>
      <c r="D102">
        <v>5.8006853576</v>
      </c>
      <c r="E102">
        <v>5.1627088914</v>
      </c>
      <c r="F102">
        <v>6.5174991124</v>
      </c>
      <c r="G102" s="4">
        <v>3.345921E-14</v>
      </c>
      <c r="H102">
        <v>6.3028704862</v>
      </c>
      <c r="I102">
        <v>0.1970609474</v>
      </c>
      <c r="J102">
        <v>-0.4509</v>
      </c>
      <c r="K102">
        <v>-0.5674</v>
      </c>
      <c r="L102">
        <v>-0.3343</v>
      </c>
      <c r="M102">
        <v>0.6370803699</v>
      </c>
      <c r="N102">
        <v>0.5670123938</v>
      </c>
      <c r="O102">
        <v>0.7158069244</v>
      </c>
      <c r="P102">
        <v>1012</v>
      </c>
      <c r="Q102">
        <v>163285</v>
      </c>
      <c r="R102">
        <v>5.6436872877</v>
      </c>
      <c r="S102">
        <v>5.0225901533</v>
      </c>
      <c r="T102">
        <v>6.3415897435</v>
      </c>
      <c r="U102" s="4">
        <v>9.572953E-11</v>
      </c>
      <c r="V102">
        <v>6.1977523961</v>
      </c>
      <c r="W102">
        <v>0.1948246774</v>
      </c>
      <c r="X102">
        <v>-0.3851</v>
      </c>
      <c r="Y102">
        <v>-0.5017</v>
      </c>
      <c r="Z102">
        <v>-0.2685</v>
      </c>
      <c r="AA102">
        <v>0.6803893362</v>
      </c>
      <c r="AB102">
        <v>0.6055113627</v>
      </c>
      <c r="AC102">
        <v>0.7645267741</v>
      </c>
      <c r="AD102">
        <v>0.6889188172</v>
      </c>
      <c r="AE102">
        <v>0.0274</v>
      </c>
      <c r="AF102">
        <v>-0.1069</v>
      </c>
      <c r="AG102">
        <v>0.1618</v>
      </c>
      <c r="AH102">
        <v>1</v>
      </c>
      <c r="AI102">
        <v>2</v>
      </c>
      <c r="AJ102" t="s">
        <v>222</v>
      </c>
      <c r="AK102" t="s">
        <v>222</v>
      </c>
      <c r="AL102" t="s">
        <v>222</v>
      </c>
    </row>
    <row r="103" spans="1:38" ht="12.75">
      <c r="A103" t="s">
        <v>84</v>
      </c>
      <c r="B103">
        <v>990</v>
      </c>
      <c r="C103">
        <v>164283</v>
      </c>
      <c r="D103">
        <v>6.1460724668</v>
      </c>
      <c r="E103">
        <v>5.4687852268</v>
      </c>
      <c r="F103">
        <v>6.9072390304</v>
      </c>
      <c r="G103" s="4">
        <v>4.179817E-11</v>
      </c>
      <c r="H103">
        <v>6.0261865196</v>
      </c>
      <c r="I103">
        <v>0.1915247801</v>
      </c>
      <c r="J103">
        <v>-0.393</v>
      </c>
      <c r="K103">
        <v>-0.5098</v>
      </c>
      <c r="L103">
        <v>-0.2763</v>
      </c>
      <c r="M103">
        <v>0.675013706</v>
      </c>
      <c r="N103">
        <v>0.6006282879</v>
      </c>
      <c r="O103">
        <v>0.7586114614</v>
      </c>
      <c r="P103">
        <v>935</v>
      </c>
      <c r="Q103">
        <v>160870</v>
      </c>
      <c r="R103">
        <v>5.6179323427</v>
      </c>
      <c r="S103">
        <v>4.9935442738</v>
      </c>
      <c r="T103">
        <v>6.3203933071</v>
      </c>
      <c r="U103" s="4">
        <v>9.034775E-11</v>
      </c>
      <c r="V103">
        <v>5.8121464537</v>
      </c>
      <c r="W103">
        <v>0.1900775142</v>
      </c>
      <c r="X103">
        <v>-0.3897</v>
      </c>
      <c r="Y103">
        <v>-0.5075</v>
      </c>
      <c r="Z103">
        <v>-0.2718</v>
      </c>
      <c r="AA103">
        <v>0.6772843821</v>
      </c>
      <c r="AB103">
        <v>0.6020096615</v>
      </c>
      <c r="AC103">
        <v>0.7619713828</v>
      </c>
      <c r="AD103">
        <v>0.1940401557</v>
      </c>
      <c r="AE103">
        <v>0.0898</v>
      </c>
      <c r="AF103">
        <v>-0.0457</v>
      </c>
      <c r="AG103">
        <v>0.2254</v>
      </c>
      <c r="AH103">
        <v>1</v>
      </c>
      <c r="AI103">
        <v>2</v>
      </c>
      <c r="AJ103" t="s">
        <v>222</v>
      </c>
      <c r="AK103" t="s">
        <v>222</v>
      </c>
      <c r="AL103" t="s">
        <v>222</v>
      </c>
    </row>
    <row r="104" spans="1:38" ht="12.75">
      <c r="A104" t="s">
        <v>85</v>
      </c>
      <c r="B104">
        <v>1191</v>
      </c>
      <c r="C104">
        <v>136129</v>
      </c>
      <c r="D104">
        <v>7.0070948657</v>
      </c>
      <c r="E104">
        <v>6.2505910687</v>
      </c>
      <c r="F104">
        <v>7.855157683</v>
      </c>
      <c r="G104" s="4">
        <v>7.0150902E-06</v>
      </c>
      <c r="H104">
        <v>8.7490542059</v>
      </c>
      <c r="I104">
        <v>0.253515914</v>
      </c>
      <c r="J104">
        <v>-0.2619</v>
      </c>
      <c r="K104">
        <v>-0.3762</v>
      </c>
      <c r="L104">
        <v>-0.1477</v>
      </c>
      <c r="M104">
        <v>0.7695784746</v>
      </c>
      <c r="N104">
        <v>0.6864928236</v>
      </c>
      <c r="O104">
        <v>0.8627199122</v>
      </c>
      <c r="P104">
        <v>1127</v>
      </c>
      <c r="Q104">
        <v>134318</v>
      </c>
      <c r="R104">
        <v>6.7339209394</v>
      </c>
      <c r="S104">
        <v>6.000663613</v>
      </c>
      <c r="T104">
        <v>7.5567794067</v>
      </c>
      <c r="U104">
        <v>0.0003939107</v>
      </c>
      <c r="V104">
        <v>8.3905358924</v>
      </c>
      <c r="W104">
        <v>0.2499353822</v>
      </c>
      <c r="X104">
        <v>-0.2085</v>
      </c>
      <c r="Y104">
        <v>-0.3238</v>
      </c>
      <c r="Z104">
        <v>-0.0932</v>
      </c>
      <c r="AA104">
        <v>0.8118252774</v>
      </c>
      <c r="AB104">
        <v>0.7234255416</v>
      </c>
      <c r="AC104">
        <v>0.9110271109</v>
      </c>
      <c r="AD104">
        <v>0.5525545022</v>
      </c>
      <c r="AE104">
        <v>0.0398</v>
      </c>
      <c r="AF104">
        <v>-0.0915</v>
      </c>
      <c r="AG104">
        <v>0.171</v>
      </c>
      <c r="AH104">
        <v>1</v>
      </c>
      <c r="AI104">
        <v>2</v>
      </c>
      <c r="AJ104" t="s">
        <v>222</v>
      </c>
      <c r="AK104" t="s">
        <v>222</v>
      </c>
      <c r="AL104" t="s">
        <v>222</v>
      </c>
    </row>
    <row r="105" spans="1:38" ht="12.75">
      <c r="A105" t="s">
        <v>99</v>
      </c>
      <c r="B105">
        <v>297</v>
      </c>
      <c r="C105">
        <v>88141</v>
      </c>
      <c r="D105">
        <v>4.1371288138</v>
      </c>
      <c r="E105">
        <v>3.5510850246</v>
      </c>
      <c r="F105">
        <v>4.8198887673</v>
      </c>
      <c r="G105" s="4">
        <v>4.424379E-24</v>
      </c>
      <c r="H105">
        <v>3.3696009802</v>
      </c>
      <c r="I105">
        <v>0.19552408</v>
      </c>
      <c r="J105">
        <v>-0.7888</v>
      </c>
      <c r="K105">
        <v>-0.9416</v>
      </c>
      <c r="L105">
        <v>-0.6361</v>
      </c>
      <c r="M105">
        <v>0.4543745079</v>
      </c>
      <c r="N105">
        <v>0.390010218</v>
      </c>
      <c r="O105">
        <v>0.5293609857</v>
      </c>
      <c r="P105">
        <v>252</v>
      </c>
      <c r="Q105">
        <v>87109</v>
      </c>
      <c r="R105">
        <v>3.4416352909</v>
      </c>
      <c r="S105">
        <v>2.9346096173</v>
      </c>
      <c r="T105">
        <v>4.0362620656</v>
      </c>
      <c r="U105" s="4">
        <v>2.818486E-27</v>
      </c>
      <c r="V105">
        <v>2.8929272521</v>
      </c>
      <c r="W105">
        <v>0.1822372874</v>
      </c>
      <c r="X105">
        <v>-0.8797</v>
      </c>
      <c r="Y105">
        <v>-1.0391</v>
      </c>
      <c r="Z105">
        <v>-0.7203</v>
      </c>
      <c r="AA105">
        <v>0.4149152552</v>
      </c>
      <c r="AB105">
        <v>0.3537894621</v>
      </c>
      <c r="AC105">
        <v>0.4866020259</v>
      </c>
      <c r="AD105">
        <v>0.0697574419</v>
      </c>
      <c r="AE105">
        <v>0.1841</v>
      </c>
      <c r="AF105">
        <v>-0.0149</v>
      </c>
      <c r="AG105">
        <v>0.383</v>
      </c>
      <c r="AH105">
        <v>1</v>
      </c>
      <c r="AI105">
        <v>2</v>
      </c>
      <c r="AJ105" t="s">
        <v>222</v>
      </c>
      <c r="AK105" t="s">
        <v>222</v>
      </c>
      <c r="AL105" t="s">
        <v>222</v>
      </c>
    </row>
    <row r="106" spans="1:38" ht="12.75">
      <c r="A106" t="s">
        <v>100</v>
      </c>
      <c r="B106">
        <v>595</v>
      </c>
      <c r="C106">
        <v>68130</v>
      </c>
      <c r="D106">
        <v>8.9712160963</v>
      </c>
      <c r="E106">
        <v>7.8972486695</v>
      </c>
      <c r="F106">
        <v>10.191235152</v>
      </c>
      <c r="G106">
        <v>0.8198661331</v>
      </c>
      <c r="H106">
        <v>8.7333039777</v>
      </c>
      <c r="I106">
        <v>0.3580305568</v>
      </c>
      <c r="J106">
        <v>-0.0148</v>
      </c>
      <c r="K106">
        <v>-0.1423</v>
      </c>
      <c r="L106">
        <v>0.1127</v>
      </c>
      <c r="M106">
        <v>0.9852948948</v>
      </c>
      <c r="N106">
        <v>0.8673427006</v>
      </c>
      <c r="O106">
        <v>1.1192877152</v>
      </c>
      <c r="P106">
        <v>568</v>
      </c>
      <c r="Q106">
        <v>69803</v>
      </c>
      <c r="R106">
        <v>8.2864991742</v>
      </c>
      <c r="S106">
        <v>7.2916781376</v>
      </c>
      <c r="T106">
        <v>9.4170460172</v>
      </c>
      <c r="U106">
        <v>0.9877713338</v>
      </c>
      <c r="V106">
        <v>8.1371860808</v>
      </c>
      <c r="W106">
        <v>0.3414287434</v>
      </c>
      <c r="X106">
        <v>-0.001</v>
      </c>
      <c r="Y106">
        <v>-0.1289</v>
      </c>
      <c r="Z106">
        <v>0.1269</v>
      </c>
      <c r="AA106">
        <v>0.9990003672</v>
      </c>
      <c r="AB106">
        <v>0.8790671409</v>
      </c>
      <c r="AC106">
        <v>1.1352963696</v>
      </c>
      <c r="AD106">
        <v>0.3098737003</v>
      </c>
      <c r="AE106">
        <v>0.0794</v>
      </c>
      <c r="AF106">
        <v>-0.0738</v>
      </c>
      <c r="AG106">
        <v>0.2326</v>
      </c>
      <c r="AH106" t="s">
        <v>222</v>
      </c>
      <c r="AI106" t="s">
        <v>222</v>
      </c>
      <c r="AJ106" t="s">
        <v>222</v>
      </c>
      <c r="AK106" t="s">
        <v>222</v>
      </c>
      <c r="AL106" t="s">
        <v>222</v>
      </c>
    </row>
    <row r="107" spans="1:38" ht="12.75">
      <c r="A107" t="s">
        <v>103</v>
      </c>
      <c r="B107">
        <v>1637</v>
      </c>
      <c r="C107">
        <v>191659</v>
      </c>
      <c r="D107">
        <v>8.6639613196</v>
      </c>
      <c r="E107">
        <v>7.767002034</v>
      </c>
      <c r="F107">
        <v>9.6645044534</v>
      </c>
      <c r="G107">
        <v>0.3731096846</v>
      </c>
      <c r="H107">
        <v>8.5412112137</v>
      </c>
      <c r="I107">
        <v>0.2111033484</v>
      </c>
      <c r="J107">
        <v>-0.0497</v>
      </c>
      <c r="K107">
        <v>-0.159</v>
      </c>
      <c r="L107">
        <v>0.0596</v>
      </c>
      <c r="M107">
        <v>0.9515495742</v>
      </c>
      <c r="N107">
        <v>0.8530379126</v>
      </c>
      <c r="O107">
        <v>1.061437691</v>
      </c>
      <c r="P107">
        <v>1508</v>
      </c>
      <c r="Q107">
        <v>189102</v>
      </c>
      <c r="R107">
        <v>7.9982490485</v>
      </c>
      <c r="S107">
        <v>7.1660336202</v>
      </c>
      <c r="T107">
        <v>8.9271124352</v>
      </c>
      <c r="U107">
        <v>0.5160632416</v>
      </c>
      <c r="V107">
        <v>7.974532263</v>
      </c>
      <c r="W107">
        <v>0.2053546535</v>
      </c>
      <c r="X107">
        <v>-0.0364</v>
      </c>
      <c r="Y107">
        <v>-0.1463</v>
      </c>
      <c r="Z107">
        <v>0.0735</v>
      </c>
      <c r="AA107">
        <v>0.9642496268</v>
      </c>
      <c r="AB107">
        <v>0.8639197407</v>
      </c>
      <c r="AC107">
        <v>1.0762311578</v>
      </c>
      <c r="AD107">
        <v>0.1990988528</v>
      </c>
      <c r="AE107">
        <v>0.0799</v>
      </c>
      <c r="AF107">
        <v>-0.0421</v>
      </c>
      <c r="AG107">
        <v>0.202</v>
      </c>
      <c r="AH107" t="s">
        <v>222</v>
      </c>
      <c r="AI107" t="s">
        <v>222</v>
      </c>
      <c r="AJ107" t="s">
        <v>222</v>
      </c>
      <c r="AK107" t="s">
        <v>222</v>
      </c>
      <c r="AL107" t="s">
        <v>222</v>
      </c>
    </row>
    <row r="108" spans="1:38" ht="12.75">
      <c r="A108" t="s">
        <v>104</v>
      </c>
      <c r="B108">
        <v>2328</v>
      </c>
      <c r="C108">
        <v>165835</v>
      </c>
      <c r="D108">
        <v>13.872039533</v>
      </c>
      <c r="E108">
        <v>12.482789629</v>
      </c>
      <c r="F108">
        <v>15.415903539</v>
      </c>
      <c r="G108" s="4">
        <v>5.273643E-15</v>
      </c>
      <c r="H108">
        <v>14.038049869</v>
      </c>
      <c r="I108">
        <v>0.2909479442</v>
      </c>
      <c r="J108">
        <v>0.421</v>
      </c>
      <c r="K108">
        <v>0.3155</v>
      </c>
      <c r="L108">
        <v>0.5266</v>
      </c>
      <c r="M108">
        <v>1.523544811</v>
      </c>
      <c r="N108">
        <v>1.3709656263</v>
      </c>
      <c r="O108">
        <v>1.6931050253</v>
      </c>
      <c r="P108">
        <v>2244</v>
      </c>
      <c r="Q108">
        <v>174534</v>
      </c>
      <c r="R108">
        <v>12.78672547</v>
      </c>
      <c r="S108">
        <v>11.506027147</v>
      </c>
      <c r="T108">
        <v>14.209974142</v>
      </c>
      <c r="U108" s="4">
        <v>9.1812E-16</v>
      </c>
      <c r="V108">
        <v>12.857093747</v>
      </c>
      <c r="W108">
        <v>0.2714134617</v>
      </c>
      <c r="X108">
        <v>0.4328</v>
      </c>
      <c r="Y108">
        <v>0.3272</v>
      </c>
      <c r="Z108">
        <v>0.5383</v>
      </c>
      <c r="AA108">
        <v>1.5415368023</v>
      </c>
      <c r="AB108">
        <v>1.3871388994</v>
      </c>
      <c r="AC108">
        <v>1.7131202318</v>
      </c>
      <c r="AD108">
        <v>0.1636301718</v>
      </c>
      <c r="AE108">
        <v>0.0815</v>
      </c>
      <c r="AF108">
        <v>-0.0332</v>
      </c>
      <c r="AG108">
        <v>0.1961</v>
      </c>
      <c r="AH108">
        <v>1</v>
      </c>
      <c r="AI108">
        <v>2</v>
      </c>
      <c r="AJ108" t="s">
        <v>222</v>
      </c>
      <c r="AK108" t="s">
        <v>222</v>
      </c>
      <c r="AL108" t="s">
        <v>222</v>
      </c>
    </row>
    <row r="109" spans="1:38" ht="12.75">
      <c r="A109" t="s">
        <v>101</v>
      </c>
      <c r="B109">
        <v>1017</v>
      </c>
      <c r="C109">
        <v>132642</v>
      </c>
      <c r="D109">
        <v>7.8447193959</v>
      </c>
      <c r="E109">
        <v>6.983478412</v>
      </c>
      <c r="F109">
        <v>8.8121733569</v>
      </c>
      <c r="G109">
        <v>0.0120355277</v>
      </c>
      <c r="H109">
        <v>7.6672547157</v>
      </c>
      <c r="I109">
        <v>0.2404248838</v>
      </c>
      <c r="J109">
        <v>-0.149</v>
      </c>
      <c r="K109">
        <v>-0.2653</v>
      </c>
      <c r="L109">
        <v>-0.0327</v>
      </c>
      <c r="M109">
        <v>0.8615734911</v>
      </c>
      <c r="N109">
        <v>0.7669847157</v>
      </c>
      <c r="O109">
        <v>0.9678274748</v>
      </c>
      <c r="P109">
        <v>1033</v>
      </c>
      <c r="Q109">
        <v>134245</v>
      </c>
      <c r="R109">
        <v>7.8681324277</v>
      </c>
      <c r="S109">
        <v>7.009298697</v>
      </c>
      <c r="T109">
        <v>8.8321971391</v>
      </c>
      <c r="U109">
        <v>0.3705423149</v>
      </c>
      <c r="V109">
        <v>7.6948862155</v>
      </c>
      <c r="W109">
        <v>0.2394153776</v>
      </c>
      <c r="X109">
        <v>-0.0528</v>
      </c>
      <c r="Y109">
        <v>-0.1684</v>
      </c>
      <c r="Z109">
        <v>0.0628</v>
      </c>
      <c r="AA109">
        <v>0.9485630806</v>
      </c>
      <c r="AB109">
        <v>0.8450241561</v>
      </c>
      <c r="AC109">
        <v>1.0647883985</v>
      </c>
      <c r="AD109">
        <v>0.965033199</v>
      </c>
      <c r="AE109">
        <v>-0.003</v>
      </c>
      <c r="AF109">
        <v>-0.1362</v>
      </c>
      <c r="AG109">
        <v>0.1303</v>
      </c>
      <c r="AH109" t="s">
        <v>222</v>
      </c>
      <c r="AI109" t="s">
        <v>222</v>
      </c>
      <c r="AJ109" t="s">
        <v>222</v>
      </c>
      <c r="AK109" t="s">
        <v>222</v>
      </c>
      <c r="AL109" t="s">
        <v>222</v>
      </c>
    </row>
    <row r="110" spans="1:38" ht="12.75">
      <c r="A110" t="s">
        <v>102</v>
      </c>
      <c r="B110">
        <v>1275</v>
      </c>
      <c r="C110">
        <v>70650</v>
      </c>
      <c r="D110">
        <v>17.072737585</v>
      </c>
      <c r="E110">
        <v>15.268183568</v>
      </c>
      <c r="F110">
        <v>19.090572716</v>
      </c>
      <c r="G110" s="4">
        <v>2.753494E-28</v>
      </c>
      <c r="H110">
        <v>18.04670913</v>
      </c>
      <c r="I110">
        <v>0.5054089475</v>
      </c>
      <c r="J110">
        <v>0.6286</v>
      </c>
      <c r="K110">
        <v>0.5169</v>
      </c>
      <c r="L110">
        <v>0.7404</v>
      </c>
      <c r="M110">
        <v>1.8750725656</v>
      </c>
      <c r="N110">
        <v>1.6768811676</v>
      </c>
      <c r="O110">
        <v>2.0966883011</v>
      </c>
      <c r="P110">
        <v>1195</v>
      </c>
      <c r="Q110">
        <v>72933</v>
      </c>
      <c r="R110">
        <v>16.075454986</v>
      </c>
      <c r="S110">
        <v>14.366656917</v>
      </c>
      <c r="T110">
        <v>17.987500816</v>
      </c>
      <c r="U110" s="4">
        <v>8.348336E-31</v>
      </c>
      <c r="V110">
        <v>16.384901211</v>
      </c>
      <c r="W110">
        <v>0.473979845</v>
      </c>
      <c r="X110">
        <v>0.6617</v>
      </c>
      <c r="Y110">
        <v>0.5493</v>
      </c>
      <c r="Z110">
        <v>0.774</v>
      </c>
      <c r="AA110">
        <v>1.9380181059</v>
      </c>
      <c r="AB110">
        <v>1.7320095294</v>
      </c>
      <c r="AC110">
        <v>2.1685297424</v>
      </c>
      <c r="AD110">
        <v>0.3506360769</v>
      </c>
      <c r="AE110">
        <v>0.0602</v>
      </c>
      <c r="AF110">
        <v>-0.0662</v>
      </c>
      <c r="AG110">
        <v>0.1866</v>
      </c>
      <c r="AH110">
        <v>1</v>
      </c>
      <c r="AI110">
        <v>2</v>
      </c>
      <c r="AJ110" t="s">
        <v>222</v>
      </c>
      <c r="AK110" t="s">
        <v>222</v>
      </c>
      <c r="AL110" t="s">
        <v>222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C58" sqref="C58"/>
      <selection pane="topRight" activeCell="C58" sqref="C58"/>
      <selection pane="bottomLeft" activeCell="C58" sqref="C58"/>
      <selection pane="bottomRight" activeCell="B17" sqref="B17:B25"/>
    </sheetView>
  </sheetViews>
  <sheetFormatPr defaultColWidth="9.140625" defaultRowHeight="12.75"/>
  <cols>
    <col min="1" max="1" width="26.57421875" style="0" customWidth="1"/>
    <col min="2" max="2" width="15.140625" style="64" customWidth="1"/>
    <col min="3" max="3" width="14.421875" style="63" customWidth="1"/>
    <col min="4" max="4" width="1.28515625" style="64" customWidth="1"/>
    <col min="5" max="5" width="9.57421875" style="55" customWidth="1"/>
    <col min="6" max="6" width="9.28125" style="56" bestFit="1" customWidth="1"/>
    <col min="7" max="7" width="9.28125" style="57" bestFit="1" customWidth="1"/>
    <col min="8" max="8" width="10.57421875" style="58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5" customFormat="1" ht="12.75">
      <c r="B1" s="46" t="s">
        <v>250</v>
      </c>
      <c r="C1" s="47" t="s">
        <v>251</v>
      </c>
      <c r="D1" s="48"/>
      <c r="E1" s="49" t="s">
        <v>250</v>
      </c>
      <c r="F1" s="50" t="s">
        <v>250</v>
      </c>
      <c r="G1" s="51" t="s">
        <v>250</v>
      </c>
      <c r="H1" s="52" t="s">
        <v>250</v>
      </c>
      <c r="I1" s="53"/>
      <c r="J1" s="50" t="s">
        <v>251</v>
      </c>
      <c r="K1" s="50" t="s">
        <v>251</v>
      </c>
      <c r="L1" s="50" t="s">
        <v>251</v>
      </c>
      <c r="M1" s="50" t="s">
        <v>251</v>
      </c>
    </row>
    <row r="2" spans="2:13" s="45" customFormat="1" ht="12.75">
      <c r="B2" s="46" t="s">
        <v>282</v>
      </c>
      <c r="C2" s="46" t="s">
        <v>282</v>
      </c>
      <c r="D2" s="48"/>
      <c r="E2" s="50" t="s">
        <v>283</v>
      </c>
      <c r="F2" s="54" t="s">
        <v>284</v>
      </c>
      <c r="G2" s="51" t="s">
        <v>285</v>
      </c>
      <c r="H2" s="52" t="s">
        <v>286</v>
      </c>
      <c r="I2" s="53"/>
      <c r="J2" s="45" t="s">
        <v>283</v>
      </c>
      <c r="K2" s="45" t="s">
        <v>284</v>
      </c>
      <c r="L2" s="45" t="s">
        <v>285</v>
      </c>
      <c r="M2" s="45" t="s">
        <v>286</v>
      </c>
    </row>
    <row r="3" spans="2:9" ht="12.75">
      <c r="B3" s="46" t="str">
        <f>'orig inc data'!A4</f>
        <v>1996/97-2000/01</v>
      </c>
      <c r="C3" s="47" t="str">
        <f>'orig inc data'!A16</f>
        <v>2001/02-2005/06</v>
      </c>
      <c r="D3" s="48"/>
      <c r="I3" s="53"/>
    </row>
    <row r="4" spans="1:13" ht="12.75">
      <c r="A4" t="s">
        <v>287</v>
      </c>
      <c r="B4" s="59">
        <f>'orig inc data'!E4</f>
        <v>18.011246413</v>
      </c>
      <c r="C4" s="60">
        <f>'orig inc data'!E16</f>
        <v>16.509472213</v>
      </c>
      <c r="D4" s="61"/>
      <c r="E4" s="55">
        <f>'orig inc data'!C4</f>
        <v>2239</v>
      </c>
      <c r="F4" s="55">
        <f>'orig inc data'!D4</f>
        <v>49047</v>
      </c>
      <c r="G4" s="57">
        <f>'orig inc data'!H4</f>
        <v>2.683939E-36</v>
      </c>
      <c r="H4" s="58">
        <f>'orig inc data'!I4</f>
        <v>45.650090729</v>
      </c>
      <c r="I4" s="62"/>
      <c r="J4">
        <f>'orig inc data'!C16</f>
        <v>2319</v>
      </c>
      <c r="K4">
        <f>'orig inc data'!D16</f>
        <v>56554</v>
      </c>
      <c r="L4" s="4">
        <f>'orig inc data'!H16</f>
        <v>1.432545E-38</v>
      </c>
      <c r="M4">
        <f>'orig inc data'!I16</f>
        <v>41.005057114</v>
      </c>
    </row>
    <row r="5" spans="1:12" ht="12.75">
      <c r="B5" s="59"/>
      <c r="C5" s="60"/>
      <c r="D5" s="61"/>
      <c r="I5" s="62"/>
      <c r="L5" s="4"/>
    </row>
    <row r="6" spans="1:13" ht="12.75">
      <c r="A6" t="s">
        <v>288</v>
      </c>
      <c r="B6" s="59">
        <f>'orig inc data'!E5</f>
        <v>18.069818737</v>
      </c>
      <c r="C6" s="60">
        <f>'orig inc data'!E17</f>
        <v>17.569723283</v>
      </c>
      <c r="D6" s="61"/>
      <c r="E6" s="55">
        <f>'orig inc data'!C5</f>
        <v>7500</v>
      </c>
      <c r="F6" s="55">
        <f>'orig inc data'!D5</f>
        <v>435634</v>
      </c>
      <c r="G6" s="57">
        <f>'orig inc data'!H5</f>
        <v>2.658666E-52</v>
      </c>
      <c r="H6" s="58">
        <f>'orig inc data'!I5</f>
        <v>17.216287067</v>
      </c>
      <c r="I6" s="62"/>
      <c r="J6">
        <f>'orig inc data'!C17</f>
        <v>7370</v>
      </c>
      <c r="K6">
        <f>'orig inc data'!D17</f>
        <v>445216</v>
      </c>
      <c r="L6" s="4">
        <f>'orig inc data'!H17</f>
        <v>3.440102E-62</v>
      </c>
      <c r="M6">
        <f>'orig inc data'!I17</f>
        <v>16.553762668</v>
      </c>
    </row>
    <row r="7" spans="1:13" ht="12.75">
      <c r="A7" t="s">
        <v>289</v>
      </c>
      <c r="B7" s="59">
        <f>'orig inc data'!E6</f>
        <v>12.197772259</v>
      </c>
      <c r="C7" s="60">
        <f>'orig inc data'!E18</f>
        <v>11.221732071</v>
      </c>
      <c r="D7" s="61"/>
      <c r="E7" s="55">
        <f>'orig inc data'!C6</f>
        <v>5902</v>
      </c>
      <c r="F7" s="55">
        <f>'orig inc data'!D6</f>
        <v>450659</v>
      </c>
      <c r="G7" s="57">
        <f>'orig inc data'!H6</f>
        <v>1.093142E-10</v>
      </c>
      <c r="H7" s="58">
        <f>'orig inc data'!I6</f>
        <v>13.09637664</v>
      </c>
      <c r="I7" s="62"/>
      <c r="J7">
        <f>'orig inc data'!C18</f>
        <v>5583</v>
      </c>
      <c r="K7">
        <f>'orig inc data'!D18</f>
        <v>459188</v>
      </c>
      <c r="L7" s="4">
        <f>'orig inc data'!H18</f>
        <v>3.279636E-11</v>
      </c>
      <c r="M7">
        <f>'orig inc data'!I18</f>
        <v>12.158418774</v>
      </c>
    </row>
    <row r="8" spans="1:13" ht="12.75">
      <c r="A8" t="s">
        <v>290</v>
      </c>
      <c r="B8" s="59">
        <f>'orig inc data'!E7</f>
        <v>12.656886143</v>
      </c>
      <c r="C8" s="60">
        <f>'orig inc data'!E19</f>
        <v>10.903632021</v>
      </c>
      <c r="D8" s="61"/>
      <c r="E8" s="55">
        <f>'orig inc data'!C7</f>
        <v>6042</v>
      </c>
      <c r="F8" s="55">
        <f>'orig inc data'!D7</f>
        <v>459989</v>
      </c>
      <c r="G8" s="57">
        <f>'orig inc data'!H7</f>
        <v>3.8171E-13</v>
      </c>
      <c r="H8" s="58">
        <f>'orig inc data'!I7</f>
        <v>13.135096709</v>
      </c>
      <c r="I8" s="62"/>
      <c r="J8">
        <f>'orig inc data'!C19</f>
        <v>5195</v>
      </c>
      <c r="K8">
        <f>'orig inc data'!D19</f>
        <v>454021</v>
      </c>
      <c r="L8" s="4">
        <f>'orig inc data'!H19</f>
        <v>2.3417932E-09</v>
      </c>
      <c r="M8">
        <f>'orig inc data'!I19</f>
        <v>11.442202013</v>
      </c>
    </row>
    <row r="9" spans="1:13" ht="12.75">
      <c r="A9" t="s">
        <v>291</v>
      </c>
      <c r="B9" s="59">
        <f>'orig inc data'!E8</f>
        <v>9.9119884886</v>
      </c>
      <c r="C9" s="60">
        <f>'orig inc data'!E20</f>
        <v>8.8421256758</v>
      </c>
      <c r="D9" s="61"/>
      <c r="E9" s="55">
        <f>'orig inc data'!C8</f>
        <v>4278</v>
      </c>
      <c r="F9" s="55">
        <f>'orig inc data'!D8</f>
        <v>442111</v>
      </c>
      <c r="G9" s="57">
        <f>'orig inc data'!H8</f>
        <v>0.0668081662</v>
      </c>
      <c r="H9" s="58">
        <f>'orig inc data'!I8</f>
        <v>9.6763030099</v>
      </c>
      <c r="I9" s="62"/>
      <c r="J9">
        <f>'orig inc data'!C20</f>
        <v>3821</v>
      </c>
      <c r="K9">
        <f>'orig inc data'!D20</f>
        <v>438906</v>
      </c>
      <c r="L9" s="4">
        <f>'orig inc data'!H20</f>
        <v>0.1783891892</v>
      </c>
      <c r="M9">
        <f>'orig inc data'!I20</f>
        <v>8.7057365358</v>
      </c>
    </row>
    <row r="10" spans="1:13" ht="12.75">
      <c r="A10" t="s">
        <v>292</v>
      </c>
      <c r="B10" s="59">
        <f>'orig inc data'!E9</f>
        <v>7.9328122217</v>
      </c>
      <c r="C10" s="60">
        <f>'orig inc data'!E21</f>
        <v>6.89056439</v>
      </c>
      <c r="D10" s="61"/>
      <c r="E10" s="55">
        <f>'orig inc data'!C9</f>
        <v>3147</v>
      </c>
      <c r="F10" s="55">
        <f>'orig inc data'!D9</f>
        <v>455087</v>
      </c>
      <c r="G10" s="57">
        <f>'orig inc data'!H9</f>
        <v>0.0039833344</v>
      </c>
      <c r="H10" s="58">
        <f>'orig inc data'!I9</f>
        <v>6.9151612769</v>
      </c>
      <c r="I10" s="62"/>
      <c r="J10">
        <f>'orig inc data'!C21</f>
        <v>2848</v>
      </c>
      <c r="K10">
        <f>'orig inc data'!D21</f>
        <v>469771</v>
      </c>
      <c r="L10" s="4">
        <f>'orig inc data'!H21</f>
        <v>0.0001074948</v>
      </c>
      <c r="M10">
        <f>'orig inc data'!I21</f>
        <v>6.0625283383</v>
      </c>
    </row>
    <row r="11" spans="1:12" ht="12.75">
      <c r="B11" s="59"/>
      <c r="C11" s="60"/>
      <c r="D11" s="61"/>
      <c r="I11" s="62"/>
      <c r="L11" s="4"/>
    </row>
    <row r="12" spans="1:13" ht="12.75">
      <c r="A12" t="s">
        <v>293</v>
      </c>
      <c r="B12" s="59">
        <f>'orig inc data'!E10</f>
        <v>11.097032717</v>
      </c>
      <c r="C12" s="60">
        <f>'orig inc data'!E22</f>
        <v>10.269310322</v>
      </c>
      <c r="D12" s="61"/>
      <c r="E12" s="55">
        <f>'orig inc data'!C10</f>
        <v>8030</v>
      </c>
      <c r="F12" s="55">
        <f>'orig inc data'!D10</f>
        <v>674592</v>
      </c>
      <c r="G12" s="57">
        <f>'orig inc data'!H10</f>
        <v>1.13611E-05</v>
      </c>
      <c r="H12" s="58">
        <f>'orig inc data'!I10</f>
        <v>11.903491295</v>
      </c>
      <c r="I12" s="62"/>
      <c r="J12">
        <f>'orig inc data'!C22</f>
        <v>7835</v>
      </c>
      <c r="K12">
        <f>'orig inc data'!D22</f>
        <v>695132</v>
      </c>
      <c r="L12" s="4">
        <f>'orig inc data'!H22</f>
        <v>2.2355952E-06</v>
      </c>
      <c r="M12">
        <f>'orig inc data'!I22</f>
        <v>11.27124057</v>
      </c>
    </row>
    <row r="13" spans="1:13" ht="12.75">
      <c r="A13" t="s">
        <v>294</v>
      </c>
      <c r="B13" s="59">
        <f>'orig inc data'!E11</f>
        <v>7.1217752373</v>
      </c>
      <c r="C13" s="60">
        <f>'orig inc data'!E23</f>
        <v>6.5441585529</v>
      </c>
      <c r="D13" s="61"/>
      <c r="E13" s="55">
        <f>'orig inc data'!C11</f>
        <v>5080</v>
      </c>
      <c r="F13" s="55">
        <f>'orig inc data'!D11</f>
        <v>705299</v>
      </c>
      <c r="G13" s="57">
        <f>'orig inc data'!H11</f>
        <v>1.0387098E-07</v>
      </c>
      <c r="H13" s="58">
        <f>'orig inc data'!I11</f>
        <v>7.2026190311</v>
      </c>
      <c r="I13" s="62"/>
      <c r="J13">
        <f>'orig inc data'!C23</f>
        <v>4671</v>
      </c>
      <c r="K13">
        <f>'orig inc data'!D23</f>
        <v>700453</v>
      </c>
      <c r="L13" s="4">
        <f>'orig inc data'!H23</f>
        <v>2.6183744E-07</v>
      </c>
      <c r="M13">
        <f>'orig inc data'!I23</f>
        <v>6.6685416438</v>
      </c>
    </row>
    <row r="14" spans="1:13" ht="12.75">
      <c r="A14" t="s">
        <v>295</v>
      </c>
      <c r="B14" s="59">
        <f>'orig inc data'!E12</f>
        <v>6.3875484222</v>
      </c>
      <c r="C14" s="60">
        <f>'orig inc data'!E24</f>
        <v>5.8438563126</v>
      </c>
      <c r="D14" s="61"/>
      <c r="E14" s="55">
        <f>'orig inc data'!C12</f>
        <v>4373</v>
      </c>
      <c r="F14" s="55">
        <f>'orig inc data'!D12</f>
        <v>709007</v>
      </c>
      <c r="G14" s="57">
        <f>'orig inc data'!H12</f>
        <v>3.121926E-14</v>
      </c>
      <c r="H14" s="58">
        <f>'orig inc data'!I12</f>
        <v>6.1677811362</v>
      </c>
      <c r="I14" s="62"/>
      <c r="J14">
        <f>'orig inc data'!C24</f>
        <v>4091</v>
      </c>
      <c r="K14">
        <f>'orig inc data'!D24</f>
        <v>701690</v>
      </c>
      <c r="L14" s="4">
        <f>'orig inc data'!H24</f>
        <v>5.372369E-14</v>
      </c>
      <c r="M14">
        <f>'orig inc data'!I24</f>
        <v>5.8302099218</v>
      </c>
    </row>
    <row r="15" spans="1:13" ht="12.75">
      <c r="A15" t="s">
        <v>296</v>
      </c>
      <c r="B15" s="59">
        <f>'orig inc data'!E13</f>
        <v>5.0375215878</v>
      </c>
      <c r="C15" s="60">
        <f>'orig inc data'!E25</f>
        <v>4.6048855585</v>
      </c>
      <c r="D15" s="61"/>
      <c r="E15" s="55">
        <f>'orig inc data'!C13</f>
        <v>2981</v>
      </c>
      <c r="F15" s="55">
        <f>'orig inc data'!D13</f>
        <v>689071</v>
      </c>
      <c r="G15" s="57">
        <f>'orig inc data'!H13</f>
        <v>9.451181E-35</v>
      </c>
      <c r="H15" s="58">
        <f>'orig inc data'!I13</f>
        <v>4.3261144352</v>
      </c>
      <c r="I15" s="62"/>
      <c r="J15">
        <f>'orig inc data'!C25</f>
        <v>2929</v>
      </c>
      <c r="K15">
        <f>'orig inc data'!D25</f>
        <v>698678</v>
      </c>
      <c r="L15" s="4">
        <f>'orig inc data'!H25</f>
        <v>1.078862E-34</v>
      </c>
      <c r="M15">
        <f>'orig inc data'!I25</f>
        <v>4.1922029891</v>
      </c>
    </row>
    <row r="16" spans="1:13" ht="12.75">
      <c r="A16" t="s">
        <v>297</v>
      </c>
      <c r="B16" s="59">
        <f>'orig inc data'!E14</f>
        <v>4.6602144772</v>
      </c>
      <c r="C16" s="60">
        <f>'orig inc data'!E26</f>
        <v>4.6927825964</v>
      </c>
      <c r="D16" s="61"/>
      <c r="E16" s="55">
        <f>'orig inc data'!C14</f>
        <v>2604</v>
      </c>
      <c r="F16" s="55">
        <f>'orig inc data'!D14</f>
        <v>659914</v>
      </c>
      <c r="G16" s="57">
        <f>'orig inc data'!H14</f>
        <v>4.684633E-43</v>
      </c>
      <c r="H16" s="58">
        <f>'orig inc data'!I14</f>
        <v>3.9459687171</v>
      </c>
      <c r="I16" s="62"/>
      <c r="J16">
        <f>'orig inc data'!C26</f>
        <v>2868</v>
      </c>
      <c r="K16">
        <f>'orig inc data'!D26</f>
        <v>699280</v>
      </c>
      <c r="L16" s="4">
        <f>'orig inc data'!H26</f>
        <v>2.00522E-32</v>
      </c>
      <c r="M16">
        <f>'orig inc data'!I26</f>
        <v>4.1013614003</v>
      </c>
    </row>
    <row r="17" ht="12.75">
      <c r="B17" s="65"/>
    </row>
    <row r="18" spans="1:2" ht="12.75">
      <c r="A18" t="s">
        <v>335</v>
      </c>
      <c r="B18" s="106">
        <f>'orig inc data'!L5</f>
        <v>1.435382E-63</v>
      </c>
    </row>
    <row r="19" spans="1:2" ht="12.75">
      <c r="A19" t="s">
        <v>336</v>
      </c>
      <c r="B19" s="106">
        <f>'orig inc data'!L17</f>
        <v>1.45302E-80</v>
      </c>
    </row>
    <row r="20" spans="1:2" ht="12.75">
      <c r="A20" t="s">
        <v>298</v>
      </c>
      <c r="B20" s="107">
        <f>'orig inc data'!L15</f>
        <v>0.1009660016</v>
      </c>
    </row>
    <row r="21" ht="12.75">
      <c r="B21" s="106"/>
    </row>
    <row r="22" spans="1:2" ht="12.75">
      <c r="A22" t="s">
        <v>337</v>
      </c>
      <c r="B22" s="106">
        <f>'orig inc data'!L10</f>
        <v>5.757724E-76</v>
      </c>
    </row>
    <row r="23" spans="1:2" ht="12.75">
      <c r="A23" t="s">
        <v>338</v>
      </c>
      <c r="B23" s="106">
        <f>'orig inc data'!L22</f>
        <v>5.743228E-66</v>
      </c>
    </row>
    <row r="24" spans="1:2" ht="12.75">
      <c r="A24" t="s">
        <v>299</v>
      </c>
      <c r="B24" s="107">
        <f>'orig inc data'!L27</f>
        <v>0.3024213404</v>
      </c>
    </row>
    <row r="25" ht="12.75">
      <c r="B25" s="65"/>
    </row>
    <row r="27" spans="2:7" ht="12.75">
      <c r="B27" s="65"/>
      <c r="C27" s="66"/>
      <c r="D27" s="56"/>
      <c r="F27" s="55"/>
      <c r="G27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5" customWidth="1"/>
    <col min="11" max="11" width="42.28125" style="0" customWidth="1"/>
  </cols>
  <sheetData>
    <row r="1" spans="1:10" ht="12.75">
      <c r="A1" t="s">
        <v>300</v>
      </c>
      <c r="J1"/>
    </row>
    <row r="2" ht="12.75">
      <c r="J2"/>
    </row>
    <row r="3" spans="1:24" ht="12.75">
      <c r="A3" t="s">
        <v>301</v>
      </c>
      <c r="B3" t="s">
        <v>302</v>
      </c>
      <c r="C3" t="s">
        <v>283</v>
      </c>
      <c r="D3" t="s">
        <v>284</v>
      </c>
      <c r="E3" t="s">
        <v>303</v>
      </c>
      <c r="F3" t="s">
        <v>304</v>
      </c>
      <c r="G3" t="s">
        <v>305</v>
      </c>
      <c r="H3" t="s">
        <v>285</v>
      </c>
      <c r="I3" t="s">
        <v>306</v>
      </c>
      <c r="J3" t="s">
        <v>307</v>
      </c>
      <c r="K3" t="s">
        <v>308</v>
      </c>
      <c r="L3" t="s">
        <v>309</v>
      </c>
      <c r="M3" t="s">
        <v>310</v>
      </c>
      <c r="N3" t="s">
        <v>311</v>
      </c>
      <c r="O3" t="s">
        <v>312</v>
      </c>
      <c r="P3" t="s">
        <v>313</v>
      </c>
      <c r="Q3" t="s">
        <v>314</v>
      </c>
      <c r="R3" t="s">
        <v>315</v>
      </c>
      <c r="S3" t="s">
        <v>316</v>
      </c>
      <c r="T3" t="s">
        <v>317</v>
      </c>
      <c r="U3" t="s">
        <v>318</v>
      </c>
      <c r="V3" t="s">
        <v>319</v>
      </c>
      <c r="W3" t="s">
        <v>320</v>
      </c>
      <c r="X3" t="s">
        <v>321</v>
      </c>
    </row>
    <row r="4" spans="1:24" ht="12.75">
      <c r="A4" t="s">
        <v>276</v>
      </c>
      <c r="B4" t="s">
        <v>322</v>
      </c>
      <c r="C4">
        <v>2239</v>
      </c>
      <c r="D4">
        <v>49047</v>
      </c>
      <c r="E4">
        <v>18.011246413</v>
      </c>
      <c r="F4">
        <v>16.195358475</v>
      </c>
      <c r="G4">
        <v>20.03073892</v>
      </c>
      <c r="H4" s="4">
        <v>2.683939E-36</v>
      </c>
      <c r="I4">
        <v>45.650090729</v>
      </c>
      <c r="J4">
        <v>0.9647495801</v>
      </c>
      <c r="K4" t="s">
        <v>222</v>
      </c>
      <c r="L4" t="s">
        <v>222</v>
      </c>
      <c r="M4" t="s">
        <v>222</v>
      </c>
      <c r="N4" t="s">
        <v>222</v>
      </c>
      <c r="O4" t="s">
        <v>222</v>
      </c>
      <c r="P4">
        <v>0.6822</v>
      </c>
      <c r="Q4">
        <v>0.5759</v>
      </c>
      <c r="R4">
        <v>0.7884</v>
      </c>
      <c r="S4">
        <v>1.9781475497</v>
      </c>
      <c r="T4">
        <v>1.7787113646</v>
      </c>
      <c r="U4">
        <v>2.1999453124</v>
      </c>
      <c r="V4" t="s">
        <v>323</v>
      </c>
      <c r="W4" t="s">
        <v>222</v>
      </c>
      <c r="X4" t="s">
        <v>222</v>
      </c>
    </row>
    <row r="5" spans="1:24" ht="12.75">
      <c r="A5" t="s">
        <v>276</v>
      </c>
      <c r="B5" t="s">
        <v>324</v>
      </c>
      <c r="C5">
        <v>7500</v>
      </c>
      <c r="D5">
        <v>435634</v>
      </c>
      <c r="E5">
        <v>18.069818737</v>
      </c>
      <c r="F5">
        <v>16.543142136</v>
      </c>
      <c r="G5">
        <v>19.737384017</v>
      </c>
      <c r="H5" s="4">
        <v>2.658666E-52</v>
      </c>
      <c r="I5">
        <v>17.216287067</v>
      </c>
      <c r="J5">
        <v>0.1987965594</v>
      </c>
      <c r="K5" t="s">
        <v>325</v>
      </c>
      <c r="L5" s="4">
        <v>1.435382E-63</v>
      </c>
      <c r="M5">
        <v>-1.854</v>
      </c>
      <c r="N5">
        <v>-2.0699</v>
      </c>
      <c r="O5">
        <v>-1.6381</v>
      </c>
      <c r="P5">
        <v>0.6854</v>
      </c>
      <c r="Q5">
        <v>0.5971</v>
      </c>
      <c r="R5">
        <v>0.7737</v>
      </c>
      <c r="S5">
        <v>1.9845804582</v>
      </c>
      <c r="T5">
        <v>1.8169079102</v>
      </c>
      <c r="U5">
        <v>2.1677265935</v>
      </c>
      <c r="V5" t="s">
        <v>323</v>
      </c>
      <c r="W5" t="s">
        <v>323</v>
      </c>
      <c r="X5" t="s">
        <v>222</v>
      </c>
    </row>
    <row r="6" spans="1:24" ht="12.75">
      <c r="A6" t="s">
        <v>276</v>
      </c>
      <c r="B6" t="s">
        <v>289</v>
      </c>
      <c r="C6">
        <v>5902</v>
      </c>
      <c r="D6">
        <v>450659</v>
      </c>
      <c r="E6">
        <v>12.197772259</v>
      </c>
      <c r="F6">
        <v>11.161206594</v>
      </c>
      <c r="G6">
        <v>13.330606044</v>
      </c>
      <c r="H6" s="4">
        <v>1.093142E-10</v>
      </c>
      <c r="I6">
        <v>13.09637664</v>
      </c>
      <c r="J6">
        <v>0.1704714102</v>
      </c>
      <c r="K6" t="s">
        <v>222</v>
      </c>
      <c r="L6" t="s">
        <v>222</v>
      </c>
      <c r="M6" t="s">
        <v>222</v>
      </c>
      <c r="N6" t="s">
        <v>222</v>
      </c>
      <c r="O6" t="s">
        <v>222</v>
      </c>
      <c r="P6">
        <v>0.2924</v>
      </c>
      <c r="Q6">
        <v>0.2036</v>
      </c>
      <c r="R6">
        <v>0.3812</v>
      </c>
      <c r="S6">
        <v>1.339662606</v>
      </c>
      <c r="T6">
        <v>1.22581819</v>
      </c>
      <c r="U6">
        <v>1.4640800019</v>
      </c>
      <c r="V6" t="s">
        <v>323</v>
      </c>
      <c r="W6" t="s">
        <v>222</v>
      </c>
      <c r="X6" t="s">
        <v>222</v>
      </c>
    </row>
    <row r="7" spans="1:24" ht="12.75">
      <c r="A7" t="s">
        <v>276</v>
      </c>
      <c r="B7" t="s">
        <v>290</v>
      </c>
      <c r="C7">
        <v>6042</v>
      </c>
      <c r="D7">
        <v>459989</v>
      </c>
      <c r="E7">
        <v>12.656886143</v>
      </c>
      <c r="F7">
        <v>11.580313252</v>
      </c>
      <c r="G7">
        <v>13.833543476</v>
      </c>
      <c r="H7" s="4">
        <v>3.8171E-13</v>
      </c>
      <c r="I7">
        <v>13.135096709</v>
      </c>
      <c r="J7">
        <v>0.1689829604</v>
      </c>
      <c r="K7" t="s">
        <v>222</v>
      </c>
      <c r="L7" t="s">
        <v>222</v>
      </c>
      <c r="M7" t="s">
        <v>222</v>
      </c>
      <c r="N7" t="s">
        <v>222</v>
      </c>
      <c r="O7" t="s">
        <v>222</v>
      </c>
      <c r="P7">
        <v>0.3294</v>
      </c>
      <c r="Q7">
        <v>0.2405</v>
      </c>
      <c r="R7">
        <v>0.4183</v>
      </c>
      <c r="S7">
        <v>1.3900863792</v>
      </c>
      <c r="T7">
        <v>1.2718480309</v>
      </c>
      <c r="U7">
        <v>1.5193168482</v>
      </c>
      <c r="V7" t="s">
        <v>323</v>
      </c>
      <c r="W7" t="s">
        <v>222</v>
      </c>
      <c r="X7" t="s">
        <v>222</v>
      </c>
    </row>
    <row r="8" spans="1:24" ht="12.75">
      <c r="A8" t="s">
        <v>276</v>
      </c>
      <c r="B8" t="s">
        <v>291</v>
      </c>
      <c r="C8">
        <v>4278</v>
      </c>
      <c r="D8">
        <v>442111</v>
      </c>
      <c r="E8">
        <v>9.9119884886</v>
      </c>
      <c r="F8">
        <v>9.051697996</v>
      </c>
      <c r="G8">
        <v>10.854042616</v>
      </c>
      <c r="H8">
        <v>0.0668081662</v>
      </c>
      <c r="I8">
        <v>9.6763030099</v>
      </c>
      <c r="J8">
        <v>0.147941177</v>
      </c>
      <c r="K8" t="s">
        <v>222</v>
      </c>
      <c r="L8" t="s">
        <v>222</v>
      </c>
      <c r="M8" t="s">
        <v>222</v>
      </c>
      <c r="N8" t="s">
        <v>222</v>
      </c>
      <c r="O8" t="s">
        <v>222</v>
      </c>
      <c r="P8">
        <v>0.0849</v>
      </c>
      <c r="Q8">
        <v>-0.0059</v>
      </c>
      <c r="R8">
        <v>0.1757</v>
      </c>
      <c r="S8">
        <v>1.0886184827</v>
      </c>
      <c r="T8">
        <v>0.9941340983</v>
      </c>
      <c r="U8">
        <v>1.1920828417</v>
      </c>
      <c r="V8" t="s">
        <v>222</v>
      </c>
      <c r="W8" t="s">
        <v>222</v>
      </c>
      <c r="X8" t="s">
        <v>222</v>
      </c>
    </row>
    <row r="9" spans="1:24" ht="12.75">
      <c r="A9" t="s">
        <v>276</v>
      </c>
      <c r="B9" t="s">
        <v>326</v>
      </c>
      <c r="C9">
        <v>3147</v>
      </c>
      <c r="D9">
        <v>455087</v>
      </c>
      <c r="E9">
        <v>7.9328122217</v>
      </c>
      <c r="F9">
        <v>7.2224394774</v>
      </c>
      <c r="G9">
        <v>8.7130546322</v>
      </c>
      <c r="H9">
        <v>0.0039833344</v>
      </c>
      <c r="I9">
        <v>6.9151612769</v>
      </c>
      <c r="J9">
        <v>0.1232690196</v>
      </c>
      <c r="K9" t="s">
        <v>222</v>
      </c>
      <c r="L9" t="s">
        <v>222</v>
      </c>
      <c r="M9" t="s">
        <v>222</v>
      </c>
      <c r="N9" t="s">
        <v>222</v>
      </c>
      <c r="O9" t="s">
        <v>222</v>
      </c>
      <c r="P9">
        <v>-0.1378</v>
      </c>
      <c r="Q9">
        <v>-0.2316</v>
      </c>
      <c r="R9">
        <v>-0.044</v>
      </c>
      <c r="S9">
        <v>0.871248591</v>
      </c>
      <c r="T9">
        <v>0.7932294428</v>
      </c>
      <c r="U9">
        <v>0.9569414174</v>
      </c>
      <c r="V9" t="s">
        <v>323</v>
      </c>
      <c r="W9" t="s">
        <v>222</v>
      </c>
      <c r="X9" t="s">
        <v>222</v>
      </c>
    </row>
    <row r="10" spans="1:24" ht="12.75">
      <c r="A10" t="s">
        <v>276</v>
      </c>
      <c r="B10" t="s">
        <v>327</v>
      </c>
      <c r="C10">
        <v>8030</v>
      </c>
      <c r="D10">
        <v>674592</v>
      </c>
      <c r="E10">
        <v>11.097032717</v>
      </c>
      <c r="F10">
        <v>10.158785304</v>
      </c>
      <c r="G10">
        <v>12.121934998</v>
      </c>
      <c r="H10">
        <v>1.13611E-05</v>
      </c>
      <c r="I10">
        <v>11.903491295</v>
      </c>
      <c r="J10">
        <v>0.1328362436</v>
      </c>
      <c r="K10" t="s">
        <v>328</v>
      </c>
      <c r="L10" s="4">
        <v>5.757724E-76</v>
      </c>
      <c r="M10">
        <v>-2.0815</v>
      </c>
      <c r="N10">
        <v>-2.3027</v>
      </c>
      <c r="O10">
        <v>-1.8603</v>
      </c>
      <c r="P10">
        <v>0.1978</v>
      </c>
      <c r="Q10">
        <v>0.1095</v>
      </c>
      <c r="R10">
        <v>0.2862</v>
      </c>
      <c r="S10">
        <v>1.2187700715</v>
      </c>
      <c r="T10">
        <v>1.1157237982</v>
      </c>
      <c r="U10">
        <v>1.331333516</v>
      </c>
      <c r="V10" t="s">
        <v>323</v>
      </c>
      <c r="W10" t="s">
        <v>323</v>
      </c>
      <c r="X10" t="s">
        <v>222</v>
      </c>
    </row>
    <row r="11" spans="1:24" ht="12.75">
      <c r="A11" t="s">
        <v>276</v>
      </c>
      <c r="B11" t="s">
        <v>294</v>
      </c>
      <c r="C11">
        <v>5080</v>
      </c>
      <c r="D11">
        <v>705299</v>
      </c>
      <c r="E11">
        <v>7.1217752373</v>
      </c>
      <c r="F11">
        <v>6.5054641344</v>
      </c>
      <c r="G11">
        <v>7.7964740843</v>
      </c>
      <c r="H11" s="4">
        <v>1.0387098E-07</v>
      </c>
      <c r="I11">
        <v>7.2026190311</v>
      </c>
      <c r="J11">
        <v>0.1010551819</v>
      </c>
      <c r="K11" t="s">
        <v>222</v>
      </c>
      <c r="L11" t="s">
        <v>222</v>
      </c>
      <c r="M11" t="s">
        <v>222</v>
      </c>
      <c r="N11" t="s">
        <v>222</v>
      </c>
      <c r="O11" t="s">
        <v>222</v>
      </c>
      <c r="P11">
        <v>-0.2457</v>
      </c>
      <c r="Q11">
        <v>-0.3362</v>
      </c>
      <c r="R11">
        <v>-0.1552</v>
      </c>
      <c r="S11">
        <v>0.7821736438</v>
      </c>
      <c r="T11">
        <v>0.7144851413</v>
      </c>
      <c r="U11">
        <v>0.8562747826</v>
      </c>
      <c r="V11" t="s">
        <v>323</v>
      </c>
      <c r="W11" t="s">
        <v>222</v>
      </c>
      <c r="X11" t="s">
        <v>222</v>
      </c>
    </row>
    <row r="12" spans="1:24" ht="12.75">
      <c r="A12" t="s">
        <v>276</v>
      </c>
      <c r="B12" t="s">
        <v>295</v>
      </c>
      <c r="C12">
        <v>4373</v>
      </c>
      <c r="D12">
        <v>709007</v>
      </c>
      <c r="E12">
        <v>6.3875484222</v>
      </c>
      <c r="F12">
        <v>5.829026876</v>
      </c>
      <c r="G12">
        <v>6.9995859883</v>
      </c>
      <c r="H12" s="4">
        <v>3.121926E-14</v>
      </c>
      <c r="I12">
        <v>6.1677811362</v>
      </c>
      <c r="J12">
        <v>0.093269407</v>
      </c>
      <c r="K12" t="s">
        <v>222</v>
      </c>
      <c r="L12" t="s">
        <v>222</v>
      </c>
      <c r="M12" t="s">
        <v>222</v>
      </c>
      <c r="N12" t="s">
        <v>222</v>
      </c>
      <c r="O12" t="s">
        <v>222</v>
      </c>
      <c r="P12">
        <v>-0.3545</v>
      </c>
      <c r="Q12">
        <v>-0.446</v>
      </c>
      <c r="R12">
        <v>-0.263</v>
      </c>
      <c r="S12">
        <v>0.7015346396</v>
      </c>
      <c r="T12">
        <v>0.6401930754</v>
      </c>
      <c r="U12">
        <v>0.7687537861</v>
      </c>
      <c r="V12" t="s">
        <v>323</v>
      </c>
      <c r="W12" t="s">
        <v>222</v>
      </c>
      <c r="X12" t="s">
        <v>222</v>
      </c>
    </row>
    <row r="13" spans="1:24" ht="12.75">
      <c r="A13" t="s">
        <v>276</v>
      </c>
      <c r="B13" t="s">
        <v>296</v>
      </c>
      <c r="C13">
        <v>2981</v>
      </c>
      <c r="D13">
        <v>689071</v>
      </c>
      <c r="E13">
        <v>5.0375215878</v>
      </c>
      <c r="F13">
        <v>4.5839778762</v>
      </c>
      <c r="G13">
        <v>5.5359394029</v>
      </c>
      <c r="H13" s="4">
        <v>9.451181E-35</v>
      </c>
      <c r="I13">
        <v>4.3261144352</v>
      </c>
      <c r="J13">
        <v>0.0792349914</v>
      </c>
      <c r="K13" t="s">
        <v>222</v>
      </c>
      <c r="L13" t="s">
        <v>222</v>
      </c>
      <c r="M13" t="s">
        <v>222</v>
      </c>
      <c r="N13" t="s">
        <v>222</v>
      </c>
      <c r="O13" t="s">
        <v>222</v>
      </c>
      <c r="P13">
        <v>-0.5919</v>
      </c>
      <c r="Q13">
        <v>-0.6863</v>
      </c>
      <c r="R13">
        <v>-0.4976</v>
      </c>
      <c r="S13">
        <v>0.5532632644</v>
      </c>
      <c r="T13">
        <v>0.5034512546</v>
      </c>
      <c r="U13">
        <v>0.608003728</v>
      </c>
      <c r="V13" t="s">
        <v>323</v>
      </c>
      <c r="W13" t="s">
        <v>222</v>
      </c>
      <c r="X13" t="s">
        <v>222</v>
      </c>
    </row>
    <row r="14" spans="1:24" ht="12.75">
      <c r="A14" t="s">
        <v>276</v>
      </c>
      <c r="B14" t="s">
        <v>329</v>
      </c>
      <c r="C14">
        <v>2604</v>
      </c>
      <c r="D14">
        <v>659914</v>
      </c>
      <c r="E14">
        <v>4.6602144772</v>
      </c>
      <c r="F14">
        <v>4.2360529655</v>
      </c>
      <c r="G14">
        <v>5.1268478346</v>
      </c>
      <c r="H14" s="4">
        <v>4.684633E-43</v>
      </c>
      <c r="I14">
        <v>3.9459687171</v>
      </c>
      <c r="J14">
        <v>0.0773273537</v>
      </c>
      <c r="K14" t="s">
        <v>222</v>
      </c>
      <c r="L14" t="s">
        <v>222</v>
      </c>
      <c r="M14" t="s">
        <v>222</v>
      </c>
      <c r="N14" t="s">
        <v>222</v>
      </c>
      <c r="O14" t="s">
        <v>222</v>
      </c>
      <c r="P14">
        <v>-0.6698</v>
      </c>
      <c r="Q14">
        <v>-0.7652</v>
      </c>
      <c r="R14">
        <v>-0.5743</v>
      </c>
      <c r="S14">
        <v>0.5118242035</v>
      </c>
      <c r="T14">
        <v>0.4652391957</v>
      </c>
      <c r="U14">
        <v>0.563073829</v>
      </c>
      <c r="V14" t="s">
        <v>323</v>
      </c>
      <c r="W14" t="s">
        <v>222</v>
      </c>
      <c r="X14" t="s">
        <v>222</v>
      </c>
    </row>
    <row r="15" spans="1:24" ht="12.75">
      <c r="A15" t="s">
        <v>276</v>
      </c>
      <c r="B15" t="s">
        <v>330</v>
      </c>
      <c r="C15">
        <v>52176</v>
      </c>
      <c r="D15">
        <v>5730410</v>
      </c>
      <c r="E15">
        <v>9.1051076625</v>
      </c>
      <c r="F15" t="s">
        <v>222</v>
      </c>
      <c r="G15" t="s">
        <v>222</v>
      </c>
      <c r="H15" t="s">
        <v>222</v>
      </c>
      <c r="I15">
        <v>9.1051076625</v>
      </c>
      <c r="J15">
        <v>0.0398611381</v>
      </c>
      <c r="K15" t="s">
        <v>331</v>
      </c>
      <c r="L15">
        <v>0.1009660016</v>
      </c>
      <c r="M15">
        <v>0.2564</v>
      </c>
      <c r="N15">
        <v>-0.05</v>
      </c>
      <c r="O15">
        <v>0.5628</v>
      </c>
      <c r="P15" t="s">
        <v>222</v>
      </c>
      <c r="Q15" t="s">
        <v>222</v>
      </c>
      <c r="R15" t="s">
        <v>222</v>
      </c>
      <c r="S15" t="s">
        <v>222</v>
      </c>
      <c r="T15" t="s">
        <v>222</v>
      </c>
      <c r="U15" t="s">
        <v>222</v>
      </c>
      <c r="V15" t="s">
        <v>222</v>
      </c>
      <c r="W15" t="s">
        <v>222</v>
      </c>
      <c r="X15" t="s">
        <v>222</v>
      </c>
    </row>
    <row r="16" spans="1:24" ht="12.75">
      <c r="A16" t="s">
        <v>277</v>
      </c>
      <c r="B16" t="s">
        <v>322</v>
      </c>
      <c r="C16">
        <v>2319</v>
      </c>
      <c r="D16">
        <v>56554</v>
      </c>
      <c r="E16">
        <v>16.509472213</v>
      </c>
      <c r="F16">
        <v>14.883227159</v>
      </c>
      <c r="G16">
        <v>18.313412128</v>
      </c>
      <c r="H16" s="4">
        <v>1.432545E-38</v>
      </c>
      <c r="I16">
        <v>41.005057114</v>
      </c>
      <c r="J16">
        <v>0.8515046948</v>
      </c>
      <c r="K16" t="s">
        <v>222</v>
      </c>
      <c r="L16" t="s">
        <v>222</v>
      </c>
      <c r="M16" t="s">
        <v>222</v>
      </c>
      <c r="N16" t="s">
        <v>222</v>
      </c>
      <c r="O16" t="s">
        <v>222</v>
      </c>
      <c r="P16">
        <v>0.6872</v>
      </c>
      <c r="Q16">
        <v>0.5835</v>
      </c>
      <c r="R16">
        <v>0.7909</v>
      </c>
      <c r="S16">
        <v>1.9880933358</v>
      </c>
      <c r="T16">
        <v>1.7922586711</v>
      </c>
      <c r="U16">
        <v>2.2053262598</v>
      </c>
      <c r="V16" t="s">
        <v>323</v>
      </c>
      <c r="W16" t="s">
        <v>222</v>
      </c>
      <c r="X16" t="s">
        <v>222</v>
      </c>
    </row>
    <row r="17" spans="1:24" ht="12.75">
      <c r="A17" t="s">
        <v>277</v>
      </c>
      <c r="B17" t="s">
        <v>324</v>
      </c>
      <c r="C17">
        <v>7370</v>
      </c>
      <c r="D17">
        <v>445216</v>
      </c>
      <c r="E17">
        <v>17.569723283</v>
      </c>
      <c r="F17">
        <v>16.085499177</v>
      </c>
      <c r="G17">
        <v>19.190898142</v>
      </c>
      <c r="H17" s="4">
        <v>3.440102E-62</v>
      </c>
      <c r="I17">
        <v>16.553762668</v>
      </c>
      <c r="J17">
        <v>0.1928248404</v>
      </c>
      <c r="K17" t="s">
        <v>332</v>
      </c>
      <c r="L17" s="4">
        <v>1.45302E-80</v>
      </c>
      <c r="M17">
        <v>-2.1104</v>
      </c>
      <c r="N17">
        <v>-2.328</v>
      </c>
      <c r="O17">
        <v>-1.8928</v>
      </c>
      <c r="P17">
        <v>0.7494</v>
      </c>
      <c r="Q17">
        <v>0.6612</v>
      </c>
      <c r="R17">
        <v>0.8377</v>
      </c>
      <c r="S17">
        <v>2.1157702269</v>
      </c>
      <c r="T17">
        <v>1.93703792</v>
      </c>
      <c r="U17">
        <v>2.3109943316</v>
      </c>
      <c r="V17" t="s">
        <v>323</v>
      </c>
      <c r="W17" t="s">
        <v>323</v>
      </c>
      <c r="X17" t="s">
        <v>222</v>
      </c>
    </row>
    <row r="18" spans="1:24" ht="12.75">
      <c r="A18" t="s">
        <v>277</v>
      </c>
      <c r="B18" t="s">
        <v>289</v>
      </c>
      <c r="C18">
        <v>5583</v>
      </c>
      <c r="D18">
        <v>459188</v>
      </c>
      <c r="E18">
        <v>11.221732071</v>
      </c>
      <c r="F18">
        <v>10.266526842</v>
      </c>
      <c r="G18">
        <v>12.265810299</v>
      </c>
      <c r="H18" s="4">
        <v>3.279636E-11</v>
      </c>
      <c r="I18">
        <v>12.158418774</v>
      </c>
      <c r="J18">
        <v>0.1627208798</v>
      </c>
      <c r="K18" t="s">
        <v>222</v>
      </c>
      <c r="L18" t="s">
        <v>222</v>
      </c>
      <c r="M18" t="s">
        <v>222</v>
      </c>
      <c r="N18" t="s">
        <v>222</v>
      </c>
      <c r="O18" t="s">
        <v>222</v>
      </c>
      <c r="P18">
        <v>0.3011</v>
      </c>
      <c r="Q18">
        <v>0.2121</v>
      </c>
      <c r="R18">
        <v>0.3901</v>
      </c>
      <c r="S18">
        <v>1.3513364</v>
      </c>
      <c r="T18">
        <v>1.2363092734</v>
      </c>
      <c r="U18">
        <v>1.4770657353</v>
      </c>
      <c r="V18" t="s">
        <v>323</v>
      </c>
      <c r="W18" t="s">
        <v>222</v>
      </c>
      <c r="X18" t="s">
        <v>222</v>
      </c>
    </row>
    <row r="19" spans="1:24" ht="12.75">
      <c r="A19" t="s">
        <v>277</v>
      </c>
      <c r="B19" t="s">
        <v>290</v>
      </c>
      <c r="C19">
        <v>5195</v>
      </c>
      <c r="D19">
        <v>454021</v>
      </c>
      <c r="E19">
        <v>10.903632021</v>
      </c>
      <c r="F19">
        <v>9.9713774578</v>
      </c>
      <c r="G19">
        <v>11.923045914</v>
      </c>
      <c r="H19" s="4">
        <v>2.3417932E-09</v>
      </c>
      <c r="I19">
        <v>11.442202013</v>
      </c>
      <c r="J19">
        <v>0.1587511336</v>
      </c>
      <c r="K19" t="s">
        <v>222</v>
      </c>
      <c r="L19" t="s">
        <v>222</v>
      </c>
      <c r="M19" t="s">
        <v>222</v>
      </c>
      <c r="N19" t="s">
        <v>222</v>
      </c>
      <c r="O19" t="s">
        <v>222</v>
      </c>
      <c r="P19">
        <v>0.2723</v>
      </c>
      <c r="Q19">
        <v>0.183</v>
      </c>
      <c r="R19">
        <v>0.3617</v>
      </c>
      <c r="S19">
        <v>1.3130303548</v>
      </c>
      <c r="T19">
        <v>1.2007669789</v>
      </c>
      <c r="U19">
        <v>1.435789577</v>
      </c>
      <c r="V19" t="s">
        <v>323</v>
      </c>
      <c r="W19" t="s">
        <v>222</v>
      </c>
      <c r="X19" t="s">
        <v>222</v>
      </c>
    </row>
    <row r="20" spans="1:24" ht="12.75">
      <c r="A20" t="s">
        <v>277</v>
      </c>
      <c r="B20" t="s">
        <v>291</v>
      </c>
      <c r="C20">
        <v>3821</v>
      </c>
      <c r="D20">
        <v>438906</v>
      </c>
      <c r="E20">
        <v>8.8421256758</v>
      </c>
      <c r="F20">
        <v>8.0696371463</v>
      </c>
      <c r="G20">
        <v>9.6885628249</v>
      </c>
      <c r="H20">
        <v>0.1783891892</v>
      </c>
      <c r="I20">
        <v>8.7057365358</v>
      </c>
      <c r="J20">
        <v>0.1408370764</v>
      </c>
      <c r="K20" t="s">
        <v>222</v>
      </c>
      <c r="L20" t="s">
        <v>222</v>
      </c>
      <c r="M20" t="s">
        <v>222</v>
      </c>
      <c r="N20" t="s">
        <v>222</v>
      </c>
      <c r="O20" t="s">
        <v>222</v>
      </c>
      <c r="P20">
        <v>0.0628</v>
      </c>
      <c r="Q20">
        <v>-0.0286</v>
      </c>
      <c r="R20">
        <v>0.1542</v>
      </c>
      <c r="S20">
        <v>1.0647809272</v>
      </c>
      <c r="T20">
        <v>0.9717567967</v>
      </c>
      <c r="U20">
        <v>1.1667100521</v>
      </c>
      <c r="V20" t="s">
        <v>222</v>
      </c>
      <c r="W20" t="s">
        <v>222</v>
      </c>
      <c r="X20" t="s">
        <v>222</v>
      </c>
    </row>
    <row r="21" spans="1:24" ht="12.75">
      <c r="A21" t="s">
        <v>277</v>
      </c>
      <c r="B21" t="s">
        <v>326</v>
      </c>
      <c r="C21">
        <v>2848</v>
      </c>
      <c r="D21">
        <v>469771</v>
      </c>
      <c r="E21">
        <v>6.89056439</v>
      </c>
      <c r="F21">
        <v>6.2696489179</v>
      </c>
      <c r="G21">
        <v>7.5729723043</v>
      </c>
      <c r="H21">
        <v>0.0001074948</v>
      </c>
      <c r="I21">
        <v>6.0625283383</v>
      </c>
      <c r="J21">
        <v>0.1136014276</v>
      </c>
      <c r="K21" t="s">
        <v>222</v>
      </c>
      <c r="L21" t="s">
        <v>222</v>
      </c>
      <c r="M21" t="s">
        <v>222</v>
      </c>
      <c r="N21" t="s">
        <v>222</v>
      </c>
      <c r="O21" t="s">
        <v>222</v>
      </c>
      <c r="P21">
        <v>-0.1866</v>
      </c>
      <c r="Q21">
        <v>-0.281</v>
      </c>
      <c r="R21">
        <v>-0.0922</v>
      </c>
      <c r="S21">
        <v>0.8297712348</v>
      </c>
      <c r="T21">
        <v>0.7549997402</v>
      </c>
      <c r="U21">
        <v>0.9119477337</v>
      </c>
      <c r="V21" t="s">
        <v>323</v>
      </c>
      <c r="W21" t="s">
        <v>222</v>
      </c>
      <c r="X21" t="s">
        <v>222</v>
      </c>
    </row>
    <row r="22" spans="1:24" ht="12.75">
      <c r="A22" t="s">
        <v>277</v>
      </c>
      <c r="B22" t="s">
        <v>327</v>
      </c>
      <c r="C22">
        <v>7835</v>
      </c>
      <c r="D22">
        <v>695132</v>
      </c>
      <c r="E22">
        <v>10.269310322</v>
      </c>
      <c r="F22">
        <v>9.4042664525</v>
      </c>
      <c r="G22">
        <v>11.213924556</v>
      </c>
      <c r="H22" s="4">
        <v>2.2355952E-06</v>
      </c>
      <c r="I22">
        <v>11.27124057</v>
      </c>
      <c r="J22">
        <v>0.1273362978</v>
      </c>
      <c r="K22" t="s">
        <v>333</v>
      </c>
      <c r="L22" s="4">
        <v>5.743228E-66</v>
      </c>
      <c r="M22">
        <v>-1.9177</v>
      </c>
      <c r="N22">
        <v>-2.1368</v>
      </c>
      <c r="O22">
        <v>-1.6986</v>
      </c>
      <c r="P22">
        <v>0.2124</v>
      </c>
      <c r="Q22">
        <v>0.1244</v>
      </c>
      <c r="R22">
        <v>0.3004</v>
      </c>
      <c r="S22">
        <v>1.2366444639</v>
      </c>
      <c r="T22">
        <v>1.1324746921</v>
      </c>
      <c r="U22">
        <v>1.3503962083</v>
      </c>
      <c r="V22" t="s">
        <v>323</v>
      </c>
      <c r="W22" t="s">
        <v>323</v>
      </c>
      <c r="X22" t="s">
        <v>222</v>
      </c>
    </row>
    <row r="23" spans="1:24" ht="12.75">
      <c r="A23" t="s">
        <v>277</v>
      </c>
      <c r="B23" t="s">
        <v>294</v>
      </c>
      <c r="C23">
        <v>4671</v>
      </c>
      <c r="D23">
        <v>700453</v>
      </c>
      <c r="E23">
        <v>6.5441585529</v>
      </c>
      <c r="F23">
        <v>5.9769368756</v>
      </c>
      <c r="G23">
        <v>7.1652105513</v>
      </c>
      <c r="H23" s="4">
        <v>2.6183744E-07</v>
      </c>
      <c r="I23">
        <v>6.6685416438</v>
      </c>
      <c r="J23">
        <v>0.0975721633</v>
      </c>
      <c r="K23" t="s">
        <v>222</v>
      </c>
      <c r="L23" t="s">
        <v>222</v>
      </c>
      <c r="M23" t="s">
        <v>222</v>
      </c>
      <c r="N23" t="s">
        <v>222</v>
      </c>
      <c r="O23" t="s">
        <v>222</v>
      </c>
      <c r="P23">
        <v>-0.2382</v>
      </c>
      <c r="Q23">
        <v>-0.3289</v>
      </c>
      <c r="R23">
        <v>-0.1475</v>
      </c>
      <c r="S23">
        <v>0.7880565677</v>
      </c>
      <c r="T23">
        <v>0.7197509537</v>
      </c>
      <c r="U23">
        <v>0.862844503</v>
      </c>
      <c r="V23" t="s">
        <v>323</v>
      </c>
      <c r="W23" t="s">
        <v>222</v>
      </c>
      <c r="X23" t="s">
        <v>222</v>
      </c>
    </row>
    <row r="24" spans="1:24" ht="12.75">
      <c r="A24" t="s">
        <v>277</v>
      </c>
      <c r="B24" t="s">
        <v>295</v>
      </c>
      <c r="C24">
        <v>4091</v>
      </c>
      <c r="D24">
        <v>701690</v>
      </c>
      <c r="E24">
        <v>5.8438563126</v>
      </c>
      <c r="F24">
        <v>5.3326253819</v>
      </c>
      <c r="G24">
        <v>6.4040981986</v>
      </c>
      <c r="H24" s="4">
        <v>5.372369E-14</v>
      </c>
      <c r="I24">
        <v>5.8302099218</v>
      </c>
      <c r="J24">
        <v>0.0911526822</v>
      </c>
      <c r="K24" t="s">
        <v>222</v>
      </c>
      <c r="L24" t="s">
        <v>222</v>
      </c>
      <c r="M24" t="s">
        <v>222</v>
      </c>
      <c r="N24" t="s">
        <v>222</v>
      </c>
      <c r="O24" t="s">
        <v>222</v>
      </c>
      <c r="P24">
        <v>-0.3514</v>
      </c>
      <c r="Q24">
        <v>-0.4429</v>
      </c>
      <c r="R24">
        <v>-0.2598</v>
      </c>
      <c r="S24">
        <v>0.7037252094</v>
      </c>
      <c r="T24">
        <v>0.642162078</v>
      </c>
      <c r="U24">
        <v>0.7711903074</v>
      </c>
      <c r="V24" t="s">
        <v>323</v>
      </c>
      <c r="W24" t="s">
        <v>222</v>
      </c>
      <c r="X24" t="s">
        <v>222</v>
      </c>
    </row>
    <row r="25" spans="1:24" ht="12.75">
      <c r="A25" t="s">
        <v>277</v>
      </c>
      <c r="B25" t="s">
        <v>296</v>
      </c>
      <c r="C25">
        <v>2929</v>
      </c>
      <c r="D25">
        <v>698678</v>
      </c>
      <c r="E25">
        <v>4.6048855585</v>
      </c>
      <c r="F25">
        <v>4.1914740655</v>
      </c>
      <c r="G25">
        <v>5.0590724588</v>
      </c>
      <c r="H25" s="4">
        <v>1.078862E-34</v>
      </c>
      <c r="I25">
        <v>4.1922029891</v>
      </c>
      <c r="J25">
        <v>0.0774609141</v>
      </c>
      <c r="K25" t="s">
        <v>222</v>
      </c>
      <c r="L25" t="s">
        <v>222</v>
      </c>
      <c r="M25" t="s">
        <v>222</v>
      </c>
      <c r="N25" t="s">
        <v>222</v>
      </c>
      <c r="O25" t="s">
        <v>222</v>
      </c>
      <c r="P25">
        <v>-0.5896</v>
      </c>
      <c r="Q25">
        <v>-0.6837</v>
      </c>
      <c r="R25">
        <v>-0.4956</v>
      </c>
      <c r="S25">
        <v>0.5545266483</v>
      </c>
      <c r="T25">
        <v>0.5047430681</v>
      </c>
      <c r="U25">
        <v>0.6092204591</v>
      </c>
      <c r="V25" t="s">
        <v>323</v>
      </c>
      <c r="W25" t="s">
        <v>222</v>
      </c>
      <c r="X25" t="s">
        <v>222</v>
      </c>
    </row>
    <row r="26" spans="1:24" ht="12.75">
      <c r="A26" t="s">
        <v>277</v>
      </c>
      <c r="B26" t="s">
        <v>329</v>
      </c>
      <c r="C26">
        <v>2868</v>
      </c>
      <c r="D26">
        <v>699280</v>
      </c>
      <c r="E26">
        <v>4.6927825964</v>
      </c>
      <c r="F26">
        <v>4.2702607856</v>
      </c>
      <c r="G26">
        <v>5.1571109127</v>
      </c>
      <c r="H26" s="4">
        <v>2.00522E-32</v>
      </c>
      <c r="I26">
        <v>4.1013614003</v>
      </c>
      <c r="J26">
        <v>0.0765840741</v>
      </c>
      <c r="K26" t="s">
        <v>222</v>
      </c>
      <c r="L26" t="s">
        <v>222</v>
      </c>
      <c r="M26" t="s">
        <v>222</v>
      </c>
      <c r="N26" t="s">
        <v>222</v>
      </c>
      <c r="O26" t="s">
        <v>222</v>
      </c>
      <c r="P26">
        <v>-0.5707</v>
      </c>
      <c r="Q26">
        <v>-0.6651</v>
      </c>
      <c r="R26">
        <v>-0.4764</v>
      </c>
      <c r="S26">
        <v>0.5651113304</v>
      </c>
      <c r="T26">
        <v>0.5142306732</v>
      </c>
      <c r="U26">
        <v>0.6210263844</v>
      </c>
      <c r="V26" t="s">
        <v>323</v>
      </c>
      <c r="W26" t="s">
        <v>222</v>
      </c>
      <c r="X26" t="s">
        <v>222</v>
      </c>
    </row>
    <row r="27" spans="1:24" ht="12.75">
      <c r="A27" t="s">
        <v>277</v>
      </c>
      <c r="B27" t="s">
        <v>330</v>
      </c>
      <c r="C27">
        <v>49530</v>
      </c>
      <c r="D27">
        <v>5818889</v>
      </c>
      <c r="E27">
        <v>8.30417361</v>
      </c>
      <c r="F27" t="s">
        <v>222</v>
      </c>
      <c r="G27" t="s">
        <v>222</v>
      </c>
      <c r="H27" t="s">
        <v>222</v>
      </c>
      <c r="I27">
        <v>8.511934151</v>
      </c>
      <c r="J27">
        <v>0.0382467107</v>
      </c>
      <c r="K27" t="s">
        <v>334</v>
      </c>
      <c r="L27">
        <v>0.3024213404</v>
      </c>
      <c r="M27">
        <v>-0.1638</v>
      </c>
      <c r="N27">
        <v>-0.475</v>
      </c>
      <c r="O27">
        <v>0.1475</v>
      </c>
      <c r="P27" t="s">
        <v>222</v>
      </c>
      <c r="Q27" t="s">
        <v>222</v>
      </c>
      <c r="R27" t="s">
        <v>222</v>
      </c>
      <c r="S27" t="s">
        <v>222</v>
      </c>
      <c r="T27" t="s">
        <v>222</v>
      </c>
      <c r="U27" t="s">
        <v>222</v>
      </c>
      <c r="V27" t="s">
        <v>222</v>
      </c>
      <c r="W27" t="s">
        <v>222</v>
      </c>
      <c r="X27" t="s">
        <v>222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4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2009-07-03T18:22:10Z</cp:lastPrinted>
  <dcterms:created xsi:type="dcterms:W3CDTF">2006-01-23T20:42:54Z</dcterms:created>
  <dcterms:modified xsi:type="dcterms:W3CDTF">2009-10-09T14:14:12Z</dcterms:modified>
  <cp:category/>
  <cp:version/>
  <cp:contentType/>
  <cp:contentStatus/>
</cp:coreProperties>
</file>