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7425" tabRatio="649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<sst xmlns="http://schemas.openxmlformats.org/spreadsheetml/2006/main" count="1458" uniqueCount="346">
  <si>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</si>
  <si>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</si>
  <si>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</si>
  <si>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</si>
  <si>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</si>
  <si>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</si>
  <si>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</si>
  <si>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</si>
  <si>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</si>
  <si>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</si>
  <si>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</si>
  <si>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</si>
  <si>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</si>
  <si>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</si>
  <si>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</si>
  <si>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</si>
  <si>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</si>
  <si>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</si>
  <si>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</si>
  <si>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</si>
  <si>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</si>
  <si>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</si>
  <si>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</si>
  <si>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</si>
  <si>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</si>
  <si>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</si>
  <si>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</si>
  <si>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</si>
  <si>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</si>
  <si>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</si>
  <si>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</si>
  <si>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</si>
  <si>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</si>
  <si>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</si>
  <si>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</si>
  <si>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</si>
  <si>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</si>
  <si>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</si>
  <si>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</si>
  <si>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</si>
  <si>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</si>
  <si>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</si>
  <si>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</si>
  <si>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</si>
  <si>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</si>
  <si>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</si>
  <si>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</si>
  <si>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</si>
  <si>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</si>
  <si>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</si>
  <si>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</si>
  <si>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</si>
  <si>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</si>
  <si>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</si>
  <si>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</si>
  <si>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</si>
  <si>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</si>
  <si>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</si>
  <si>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</si>
  <si>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</si>
  <si>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</si>
  <si>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</si>
  <si>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</si>
  <si>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</si>
  <si>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</si>
  <si>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</si>
  <si>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</si>
  <si>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</si>
  <si>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</si>
  <si>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</si>
  <si>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</si>
  <si>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</si>
  <si>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</si>
  <si>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</si>
  <si>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</si>
  <si>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</si>
  <si>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</si>
  <si>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</si>
  <si>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</si>
  <si>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</si>
  <si>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</si>
  <si>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</si>
  <si>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</si>
  <si>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</si>
  <si>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</si>
  <si>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</si>
  <si>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</si>
  <si>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</si>
  <si>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</si>
  <si>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</si>
  <si>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</si>
  <si>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</si>
  <si>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</si>
  <si>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</si>
  <si>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</si>
  <si>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</si>
  <si>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</si>
  <si>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</si>
  <si>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</si>
  <si>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</si>
  <si>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</si>
  <si>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</si>
  <si>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</si>
  <si>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</si>
  <si>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</si>
  <si>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</si>
  <si>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</si>
  <si>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</si>
  <si>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T1pop</t>
  </si>
  <si>
    <t>T1_adj_rate</t>
  </si>
  <si>
    <t>T1prob</t>
  </si>
  <si>
    <t>T1_crd_rate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</si>
  <si>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</si>
  <si>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</si>
  <si>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</si>
  <si>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</si>
  <si>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</si>
  <si>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</si>
  <si>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</si>
  <si>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</si>
  <si>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</si>
  <si>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pop</t>
  </si>
  <si>
    <t>T1 prob</t>
  </si>
  <si>
    <t>T2 pop</t>
  </si>
  <si>
    <t>T2 prob</t>
  </si>
  <si>
    <t>CI work</t>
  </si>
  <si>
    <t>BDN Southeast</t>
  </si>
  <si>
    <t>t</t>
  </si>
  <si>
    <t>Suppression</t>
  </si>
  <si>
    <t>T1T2 prob</t>
  </si>
  <si>
    <t>CRUDE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</si>
  <si>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</si>
  <si>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</si>
  <si>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</si>
  <si>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</si>
  <si>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</si>
  <si>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</si>
  <si>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</si>
  <si>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</si>
  <si>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</si>
  <si>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</si>
  <si>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</si>
  <si>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</si>
  <si>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</si>
  <si>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</si>
  <si>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</si>
  <si>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</si>
  <si>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</si>
  <si>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</si>
  <si>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</si>
  <si>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</si>
  <si>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</si>
  <si>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</si>
  <si>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</si>
  <si>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</si>
  <si>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</si>
  <si>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</si>
  <si>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</si>
  <si>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</si>
  <si>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</si>
  <si>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</si>
  <si>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</si>
  <si>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</si>
  <si>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</si>
  <si>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</si>
  <si>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</si>
  <si>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</si>
  <si>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</si>
  <si>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</si>
  <si>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</si>
  <si>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</si>
  <si>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</si>
  <si>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</si>
  <si>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</si>
  <si>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</si>
  <si>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</si>
  <si>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</si>
  <si>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</si>
  <si>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</si>
  <si>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</si>
  <si>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</si>
  <si>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</si>
  <si>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</si>
  <si>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</si>
  <si>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</si>
  <si>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</si>
  <si>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</si>
  <si>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</si>
  <si>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</si>
  <si>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</si>
  <si>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</si>
  <si>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</si>
  <si>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</si>
  <si>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</si>
  <si>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</si>
  <si>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</si>
  <si>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</si>
  <si>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</si>
  <si>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</si>
  <si>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</si>
  <si>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</si>
  <si>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</si>
  <si>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</si>
  <si>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</si>
  <si>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</si>
  <si>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</si>
  <si>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</si>
  <si>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</si>
  <si>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</si>
  <si>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</si>
  <si>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rate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</si>
  <si>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</si>
  <si>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</si>
  <si>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</si>
  <si>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</si>
  <si>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</si>
  <si>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</si>
  <si>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</si>
  <si>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</si>
  <si>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</si>
  <si>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</si>
  <si>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</si>
  <si>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</si>
  <si>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</si>
  <si>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</si>
  <si>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</si>
  <si>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</si>
  <si>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</si>
  <si>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</si>
  <si>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</si>
  <si>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</si>
  <si>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</si>
  <si>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</si>
  <si>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</si>
  <si>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</si>
  <si>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</si>
  <si>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</si>
  <si>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</si>
  <si>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</si>
  <si>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</si>
  <si>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</si>
  <si>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</si>
  <si>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</si>
  <si>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</si>
  <si>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</si>
  <si>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</si>
  <si>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</si>
  <si>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</si>
  <si>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</si>
  <si>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</si>
  <si>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</si>
  <si>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</si>
  <si>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</si>
  <si>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</si>
  <si>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</si>
  <si>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</si>
  <si>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</si>
  <si>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</si>
  <si>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</si>
  <si>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</si>
  <si>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</si>
  <si>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</si>
  <si>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</si>
  <si>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</si>
  <si>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</si>
  <si>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s</t>
  </si>
  <si>
    <t>*RHAs &amp; CAs testing @ .01</t>
  </si>
  <si>
    <t>*districts &amp; NCs testing @ .005</t>
  </si>
  <si>
    <t>Crude and Adjusted Rates of CABG Surgery, 1996/97-2000/01 and 2001/02-2005/06, per 1000 age 40+</t>
  </si>
  <si>
    <t>1996/97-2000/01</t>
  </si>
  <si>
    <t>2001/02-2005/06</t>
  </si>
  <si>
    <t>CABG Surgery</t>
  </si>
  <si>
    <t>Source: Manitoba Centre for Health Policy, 2009</t>
  </si>
  <si>
    <t>Rural South</t>
  </si>
  <si>
    <t>change</t>
  </si>
  <si>
    <t>MB Avg 1996/97-2000/01</t>
  </si>
  <si>
    <t>MB Avg 2001/02-2005/06</t>
  </si>
  <si>
    <t>CABG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</si>
  <si>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</si>
  <si>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</si>
  <si>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</si>
  <si>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</si>
  <si>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</si>
  <si>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</si>
  <si>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</si>
  <si>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</si>
  <si>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</si>
  <si>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</si>
  <si>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</si>
  <si>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</si>
  <si>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</si>
  <si>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</si>
  <si>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</si>
  <si>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</si>
  <si>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</si>
  <si>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and Adjusted Rates of CABG Surgery by Income Quintile, 1996/97-2000/01 and 2001/02-2005/06, per 1000 age 40+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</si>
  <si>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</si>
  <si>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</si>
  <si>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</si>
  <si>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</si>
  <si>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</si>
  <si>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</si>
  <si>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</si>
  <si>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</si>
  <si>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</si>
  <si>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</si>
  <si>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</si>
  <si>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</si>
  <si>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</si>
  <si>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</si>
  <si>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</si>
  <si>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</si>
  <si>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</si>
  <si>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</si>
  <si>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</si>
  <si>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</si>
  <si>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</si>
  <si>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</si>
  <si>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</si>
  <si>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</si>
  <si>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</si>
  <si>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</si>
  <si>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</si>
  <si>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</si>
  <si>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</si>
  <si>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</si>
  <si>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</si>
  <si>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</si>
  <si>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</si>
  <si>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</si>
  <si>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</si>
  <si>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</si>
  <si>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</si>
  <si>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</si>
  <si>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Income Quintile</t>
  </si>
  <si>
    <t>ADJUSTED 
rate per 1,000</t>
  </si>
  <si>
    <t>linear trend rural T1</t>
  </si>
  <si>
    <t>linear trend rural T2</t>
  </si>
  <si>
    <t>linear trend urban T1</t>
  </si>
  <si>
    <t>linear trend urban T2</t>
  </si>
  <si>
    <t>Regional
Health
Authority</t>
  </si>
  <si>
    <t>Winnipeg
Community
Area</t>
  </si>
  <si>
    <t>per 1,000</t>
  </si>
  <si>
    <t>CE Morden/Winkler</t>
  </si>
  <si>
    <t>BW Nelson House</t>
  </si>
  <si>
    <t>Appendix Table 2.44: Coronary Artery Bypass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</si>
</sst>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"/>
    <numFmt numFmtId="168" formatCode="0.0000000000"/>
    <numFmt numFmtId="169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1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7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2" fontId="10" fillId="0" borderId="18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33" borderId="17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21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9" fontId="4" fillId="0" borderId="0" xfId="59" applyFont="1" applyAlignment="1">
      <alignment horizontal="center"/>
    </xf>
    <xf numFmtId="166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4" fillId="0" borderId="0" xfId="59" applyNumberFormat="1" applyFont="1" applyAlignment="1">
      <alignment/>
    </xf>
    <xf numFmtId="167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8" fontId="4" fillId="0" borderId="0" xfId="59" applyNumberFormat="1" applyFont="1" applyAlignment="1">
      <alignment/>
    </xf>
    <xf numFmtId="166" fontId="4" fillId="0" borderId="0" xfId="59" applyNumberFormat="1" applyFont="1" applyAlignment="1">
      <alignment/>
    </xf>
    <xf numFmtId="9" fontId="4" fillId="0" borderId="0" xfId="59" applyFont="1" applyAlignment="1">
      <alignment/>
    </xf>
    <xf numFmtId="9" fontId="4" fillId="0" borderId="0" xfId="59" applyFont="1" applyFill="1" applyAlignment="1">
      <alignment/>
    </xf>
    <xf numFmtId="9" fontId="0" fillId="0" borderId="0" xfId="59" applyFont="1" applyAlignment="1">
      <alignment/>
    </xf>
    <xf numFmtId="168" fontId="9" fillId="0" borderId="10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2" fontId="10" fillId="0" borderId="22" xfId="59" applyNumberFormat="1" applyFont="1" applyBorder="1" applyAlignment="1">
      <alignment horizontal="right" indent="1"/>
    </xf>
    <xf numFmtId="2" fontId="10" fillId="0" borderId="11" xfId="0" applyNumberFormat="1" applyFont="1" applyBorder="1" applyAlignment="1">
      <alignment horizontal="right" indent="1"/>
    </xf>
    <xf numFmtId="2" fontId="10" fillId="0" borderId="23" xfId="59" applyNumberFormat="1" applyFont="1" applyBorder="1" applyAlignment="1">
      <alignment horizontal="right" indent="1"/>
    </xf>
    <xf numFmtId="2" fontId="10" fillId="0" borderId="17" xfId="0" applyNumberFormat="1" applyFont="1" applyBorder="1" applyAlignment="1">
      <alignment horizontal="right" indent="1"/>
    </xf>
    <xf numFmtId="0" fontId="9" fillId="0" borderId="24" xfId="0" applyFont="1" applyBorder="1" applyAlignment="1">
      <alignment vertical="center"/>
    </xf>
    <xf numFmtId="2" fontId="10" fillId="0" borderId="25" xfId="59" applyNumberFormat="1" applyFont="1" applyBorder="1" applyAlignment="1">
      <alignment horizontal="right" indent="1"/>
    </xf>
    <xf numFmtId="2" fontId="10" fillId="0" borderId="19" xfId="0" applyNumberFormat="1" applyFont="1" applyBorder="1" applyAlignment="1">
      <alignment horizontal="right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1" fontId="9" fillId="0" borderId="26" xfId="0" applyNumberFormat="1" applyFont="1" applyBorder="1" applyAlignment="1">
      <alignment horizontal="center" wrapText="1"/>
    </xf>
    <xf numFmtId="2" fontId="9" fillId="0" borderId="27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8" fontId="9" fillId="0" borderId="29" xfId="0" applyNumberFormat="1" applyFont="1" applyBorder="1" applyAlignment="1">
      <alignment horizontal="center" vertical="center" wrapText="1"/>
    </xf>
    <xf numFmtId="166" fontId="9" fillId="0" borderId="30" xfId="0" applyNumberFormat="1" applyFont="1" applyBorder="1" applyAlignment="1">
      <alignment horizontal="center" vertical="center" wrapText="1"/>
    </xf>
    <xf numFmtId="168" fontId="4" fillId="0" borderId="0" xfId="59" applyNumberFormat="1" applyFont="1" applyFill="1" applyAlignment="1">
      <alignment/>
    </xf>
    <xf numFmtId="168" fontId="0" fillId="0" borderId="0" xfId="59" applyNumberFormat="1" applyFont="1" applyFill="1" applyAlignment="1">
      <alignment/>
    </xf>
    <xf numFmtId="11" fontId="0" fillId="0" borderId="0" xfId="0" applyNumberFormat="1" applyFill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wrapText="1"/>
    </xf>
    <xf numFmtId="2" fontId="9" fillId="0" borderId="31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28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8325"/>
          <c:w val="0.94525"/>
          <c:h val="0.8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(1,2)</c:v>
                </c:pt>
                <c:pt idx="3">
                  <c:v>Brandon</c:v>
                </c:pt>
                <c:pt idx="4">
                  <c:v>Winnipeg (t)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1.65329886</c:v>
                </c:pt>
                <c:pt idx="1">
                  <c:v>1.65329886</c:v>
                </c:pt>
                <c:pt idx="2">
                  <c:v>1.65329886</c:v>
                </c:pt>
                <c:pt idx="3">
                  <c:v>1.65329886</c:v>
                </c:pt>
                <c:pt idx="4">
                  <c:v>1.65329886</c:v>
                </c:pt>
                <c:pt idx="5">
                  <c:v>1.65329886</c:v>
                </c:pt>
                <c:pt idx="6">
                  <c:v>1.65329886</c:v>
                </c:pt>
                <c:pt idx="7">
                  <c:v>1.65329886</c:v>
                </c:pt>
                <c:pt idx="8">
                  <c:v>1.65329886</c:v>
                </c:pt>
                <c:pt idx="9">
                  <c:v>1.65329886</c:v>
                </c:pt>
                <c:pt idx="10">
                  <c:v>1.65329886</c:v>
                </c:pt>
                <c:pt idx="12">
                  <c:v>1.65329886</c:v>
                </c:pt>
                <c:pt idx="13">
                  <c:v>1.65329886</c:v>
                </c:pt>
                <c:pt idx="14">
                  <c:v>1.65329886</c:v>
                </c:pt>
                <c:pt idx="15">
                  <c:v>1.65329886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(1,2)</c:v>
                </c:pt>
                <c:pt idx="3">
                  <c:v>Brandon</c:v>
                </c:pt>
                <c:pt idx="4">
                  <c:v>Winnipeg (t)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1.8005355029</c:v>
                </c:pt>
                <c:pt idx="1">
                  <c:v>1.395188276</c:v>
                </c:pt>
                <c:pt idx="2">
                  <c:v>1.1176155517</c:v>
                </c:pt>
                <c:pt idx="3">
                  <c:v>1.4679081647</c:v>
                </c:pt>
                <c:pt idx="4">
                  <c:v>1.7849947184</c:v>
                </c:pt>
                <c:pt idx="5">
                  <c:v>1.7214813003</c:v>
                </c:pt>
                <c:pt idx="6">
                  <c:v>1.6540811827</c:v>
                </c:pt>
                <c:pt idx="7">
                  <c:v>1.6739299289</c:v>
                </c:pt>
                <c:pt idx="8">
                  <c:v>0</c:v>
                </c:pt>
                <c:pt idx="9">
                  <c:v>1.8416362035</c:v>
                </c:pt>
                <c:pt idx="10">
                  <c:v>1.7822508595</c:v>
                </c:pt>
                <c:pt idx="12">
                  <c:v>1.3346272013</c:v>
                </c:pt>
                <c:pt idx="13">
                  <c:v>1.736164486</c:v>
                </c:pt>
                <c:pt idx="14">
                  <c:v>1.7717415082</c:v>
                </c:pt>
                <c:pt idx="15">
                  <c:v>1.65329886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(1,2)</c:v>
                </c:pt>
                <c:pt idx="3">
                  <c:v>Brandon</c:v>
                </c:pt>
                <c:pt idx="4">
                  <c:v>Winnipeg (t)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1.6207170963</c:v>
                </c:pt>
                <c:pt idx="1">
                  <c:v>1.5964730925</c:v>
                </c:pt>
                <c:pt idx="2">
                  <c:v>1.16084495</c:v>
                </c:pt>
                <c:pt idx="3">
                  <c:v>1.3649825427</c:v>
                </c:pt>
                <c:pt idx="4">
                  <c:v>1.520494547</c:v>
                </c:pt>
                <c:pt idx="5">
                  <c:v>1.5323503516</c:v>
                </c:pt>
                <c:pt idx="6">
                  <c:v>1.545905337</c:v>
                </c:pt>
                <c:pt idx="7">
                  <c:v>1.7903707506</c:v>
                </c:pt>
                <c:pt idx="8">
                  <c:v>0</c:v>
                </c:pt>
                <c:pt idx="9">
                  <c:v>1.9860125746</c:v>
                </c:pt>
                <c:pt idx="10">
                  <c:v>1.9707527751</c:v>
                </c:pt>
                <c:pt idx="12">
                  <c:v>1.394901542</c:v>
                </c:pt>
                <c:pt idx="13">
                  <c:v>1.5850766381</c:v>
                </c:pt>
                <c:pt idx="14">
                  <c:v>1.9508331379</c:v>
                </c:pt>
                <c:pt idx="15">
                  <c:v>1.4909807059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(1,2)</c:v>
                </c:pt>
                <c:pt idx="3">
                  <c:v>Brandon</c:v>
                </c:pt>
                <c:pt idx="4">
                  <c:v>Winnipeg (t)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</c:v>
                </c:pt>
                <c:pt idx="12">
                  <c:v>Rural South</c:v>
                </c:pt>
                <c:pt idx="13">
                  <c:v>Mid</c:v>
                </c:pt>
                <c:pt idx="14">
                  <c:v>North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1.4909807059</c:v>
                </c:pt>
                <c:pt idx="1">
                  <c:v>1.4909807059</c:v>
                </c:pt>
                <c:pt idx="2">
                  <c:v>1.4909807059</c:v>
                </c:pt>
                <c:pt idx="3">
                  <c:v>1.4909807059</c:v>
                </c:pt>
                <c:pt idx="4">
                  <c:v>1.4909807059</c:v>
                </c:pt>
                <c:pt idx="5">
                  <c:v>1.4909807059</c:v>
                </c:pt>
                <c:pt idx="6">
                  <c:v>1.4909807059</c:v>
                </c:pt>
                <c:pt idx="7">
                  <c:v>1.4909807059</c:v>
                </c:pt>
                <c:pt idx="8">
                  <c:v>1.4909807059</c:v>
                </c:pt>
                <c:pt idx="9">
                  <c:v>1.4909807059</c:v>
                </c:pt>
                <c:pt idx="10">
                  <c:v>1.4909807059</c:v>
                </c:pt>
                <c:pt idx="12">
                  <c:v>1.4909807059</c:v>
                </c:pt>
                <c:pt idx="13">
                  <c:v>1.4909807059</c:v>
                </c:pt>
                <c:pt idx="14">
                  <c:v>1.4909807059</c:v>
                </c:pt>
                <c:pt idx="15">
                  <c:v>1.4909807059</c:v>
                </c:pt>
              </c:numCache>
            </c:numRef>
          </c:val>
        </c:ser>
        <c:gapWidth val="0"/>
        <c:axId val="20134007"/>
        <c:axId val="46988336"/>
      </c:barChart>
      <c:catAx>
        <c:axId val="201340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988336"/>
        <c:crosses val="autoZero"/>
        <c:auto val="1"/>
        <c:lblOffset val="100"/>
        <c:tickLblSkip val="1"/>
        <c:noMultiLvlLbl val="0"/>
      </c:catAx>
      <c:valAx>
        <c:axId val="46988336"/>
        <c:scaling>
          <c:orientation val="minMax"/>
          <c:max val="3.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20134007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75"/>
          <c:y val="0.09675"/>
          <c:w val="0.2827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5"/>
          <c:w val="0.98675"/>
          <c:h val="0.9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(1)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(1,2)</c:v>
                </c:pt>
                <c:pt idx="16">
                  <c:v>AS West 1</c:v>
                </c:pt>
                <c:pt idx="17">
                  <c:v>AS North 1 (1)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(2,t)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(t)</c:v>
                </c:pt>
                <c:pt idx="47">
                  <c:v>NM F Flon/Snow L/Cran</c:v>
                </c:pt>
                <c:pt idx="48">
                  <c:v>NM The Pas/OCN/Kelsey (2)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1.65329886</c:v>
                </c:pt>
                <c:pt idx="1">
                  <c:v>1.65329886</c:v>
                </c:pt>
                <c:pt idx="2">
                  <c:v>1.65329886</c:v>
                </c:pt>
                <c:pt idx="3">
                  <c:v>1.65329886</c:v>
                </c:pt>
                <c:pt idx="5">
                  <c:v>1.65329886</c:v>
                </c:pt>
                <c:pt idx="6">
                  <c:v>1.65329886</c:v>
                </c:pt>
                <c:pt idx="7">
                  <c:v>1.65329886</c:v>
                </c:pt>
                <c:pt idx="8">
                  <c:v>1.65329886</c:v>
                </c:pt>
                <c:pt idx="9">
                  <c:v>1.65329886</c:v>
                </c:pt>
                <c:pt idx="10">
                  <c:v>1.65329886</c:v>
                </c:pt>
                <c:pt idx="11">
                  <c:v>1.65329886</c:v>
                </c:pt>
                <c:pt idx="12">
                  <c:v>1.65329886</c:v>
                </c:pt>
                <c:pt idx="13">
                  <c:v>1.65329886</c:v>
                </c:pt>
                <c:pt idx="15">
                  <c:v>1.65329886</c:v>
                </c:pt>
                <c:pt idx="16">
                  <c:v>1.65329886</c:v>
                </c:pt>
                <c:pt idx="17">
                  <c:v>1.65329886</c:v>
                </c:pt>
                <c:pt idx="18">
                  <c:v>1.65329886</c:v>
                </c:pt>
                <c:pt idx="19">
                  <c:v>1.65329886</c:v>
                </c:pt>
                <c:pt idx="20">
                  <c:v>1.65329886</c:v>
                </c:pt>
                <c:pt idx="22">
                  <c:v>1.65329886</c:v>
                </c:pt>
                <c:pt idx="23">
                  <c:v>1.65329886</c:v>
                </c:pt>
                <c:pt idx="24">
                  <c:v>1.65329886</c:v>
                </c:pt>
                <c:pt idx="25">
                  <c:v>1.65329886</c:v>
                </c:pt>
                <c:pt idx="26">
                  <c:v>1.65329886</c:v>
                </c:pt>
                <c:pt idx="27">
                  <c:v>1.65329886</c:v>
                </c:pt>
                <c:pt idx="28">
                  <c:v>1.65329886</c:v>
                </c:pt>
                <c:pt idx="30">
                  <c:v>1.65329886</c:v>
                </c:pt>
                <c:pt idx="31">
                  <c:v>1.65329886</c:v>
                </c:pt>
                <c:pt idx="32">
                  <c:v>1.65329886</c:v>
                </c:pt>
                <c:pt idx="33">
                  <c:v>1.65329886</c:v>
                </c:pt>
                <c:pt idx="35">
                  <c:v>1.65329886</c:v>
                </c:pt>
                <c:pt idx="36">
                  <c:v>1.65329886</c:v>
                </c:pt>
                <c:pt idx="37">
                  <c:v>1.65329886</c:v>
                </c:pt>
                <c:pt idx="38">
                  <c:v>1.65329886</c:v>
                </c:pt>
                <c:pt idx="39">
                  <c:v>1.65329886</c:v>
                </c:pt>
                <c:pt idx="40">
                  <c:v>1.65329886</c:v>
                </c:pt>
                <c:pt idx="42">
                  <c:v>1.65329886</c:v>
                </c:pt>
                <c:pt idx="43">
                  <c:v>1.65329886</c:v>
                </c:pt>
                <c:pt idx="44">
                  <c:v>1.65329886</c:v>
                </c:pt>
                <c:pt idx="45">
                  <c:v>1.65329886</c:v>
                </c:pt>
                <c:pt idx="47">
                  <c:v>1.65329886</c:v>
                </c:pt>
                <c:pt idx="48">
                  <c:v>1.65329886</c:v>
                </c:pt>
                <c:pt idx="49">
                  <c:v>1.65329886</c:v>
                </c:pt>
                <c:pt idx="51">
                  <c:v>1.65329886</c:v>
                </c:pt>
                <c:pt idx="52">
                  <c:v>1.65329886</c:v>
                </c:pt>
                <c:pt idx="53">
                  <c:v>1.65329886</c:v>
                </c:pt>
                <c:pt idx="54">
                  <c:v>1.65329886</c:v>
                </c:pt>
                <c:pt idx="55">
                  <c:v>1.65329886</c:v>
                </c:pt>
                <c:pt idx="56">
                  <c:v>1.65329886</c:v>
                </c:pt>
                <c:pt idx="57">
                  <c:v>1.65329886</c:v>
                </c:pt>
                <c:pt idx="58">
                  <c:v>1.65329886</c:v>
                </c:pt>
                <c:pt idx="59">
                  <c:v>1.65329886</c:v>
                </c:pt>
                <c:pt idx="60">
                  <c:v>1.65329886</c:v>
                </c:pt>
                <c:pt idx="61">
                  <c:v>1.65329886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(1)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(1,2)</c:v>
                </c:pt>
                <c:pt idx="16">
                  <c:v>AS West 1</c:v>
                </c:pt>
                <c:pt idx="17">
                  <c:v>AS North 1 (1)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(2,t)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(t)</c:v>
                </c:pt>
                <c:pt idx="47">
                  <c:v>NM F Flon/Snow L/Cran</c:v>
                </c:pt>
                <c:pt idx="48">
                  <c:v>NM The Pas/OCN/Kelsey (2)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1.879159795</c:v>
                </c:pt>
                <c:pt idx="1">
                  <c:v>1.6798080505</c:v>
                </c:pt>
                <c:pt idx="2">
                  <c:v>2.5124801505</c:v>
                </c:pt>
                <c:pt idx="3">
                  <c:v>1.2790124324</c:v>
                </c:pt>
                <c:pt idx="5">
                  <c:v>1.3644977273</c:v>
                </c:pt>
                <c:pt idx="6">
                  <c:v>1.3108575605</c:v>
                </c:pt>
                <c:pt idx="7">
                  <c:v>0.9661917026</c:v>
                </c:pt>
                <c:pt idx="8">
                  <c:v>1.5007989079</c:v>
                </c:pt>
                <c:pt idx="9">
                  <c:v>1.266169066</c:v>
                </c:pt>
                <c:pt idx="10">
                  <c:v>1.3156658898</c:v>
                </c:pt>
                <c:pt idx="11">
                  <c:v>1.2036594236</c:v>
                </c:pt>
                <c:pt idx="12">
                  <c:v>1.5816363273</c:v>
                </c:pt>
                <c:pt idx="13">
                  <c:v>1.8084599294</c:v>
                </c:pt>
                <c:pt idx="15">
                  <c:v>0.9569712972</c:v>
                </c:pt>
                <c:pt idx="16">
                  <c:v>1.1011812268</c:v>
                </c:pt>
                <c:pt idx="17">
                  <c:v>0.8968905859</c:v>
                </c:pt>
                <c:pt idx="18">
                  <c:v>1.1024782184</c:v>
                </c:pt>
                <c:pt idx="19">
                  <c:v>1.2798548352</c:v>
                </c:pt>
                <c:pt idx="20">
                  <c:v>1.5079784554</c:v>
                </c:pt>
                <c:pt idx="22">
                  <c:v>1.6087031646</c:v>
                </c:pt>
                <c:pt idx="23">
                  <c:v>1.448433719</c:v>
                </c:pt>
                <c:pt idx="24">
                  <c:v>1.5182950279</c:v>
                </c:pt>
                <c:pt idx="25">
                  <c:v>1.1248867674</c:v>
                </c:pt>
                <c:pt idx="26">
                  <c:v>1.2422881302</c:v>
                </c:pt>
                <c:pt idx="27">
                  <c:v>1.8655994589</c:v>
                </c:pt>
                <c:pt idx="28">
                  <c:v>1.440131936</c:v>
                </c:pt>
                <c:pt idx="30">
                  <c:v>1.2783003111</c:v>
                </c:pt>
                <c:pt idx="31">
                  <c:v>1.5868196065</c:v>
                </c:pt>
                <c:pt idx="32">
                  <c:v>2.0082629827</c:v>
                </c:pt>
                <c:pt idx="33">
                  <c:v>1.8403824985</c:v>
                </c:pt>
                <c:pt idx="35">
                  <c:v>1.2429110679</c:v>
                </c:pt>
                <c:pt idx="36">
                  <c:v>1.5982715831</c:v>
                </c:pt>
                <c:pt idx="37">
                  <c:v>1.7347094018</c:v>
                </c:pt>
                <c:pt idx="38">
                  <c:v>1.5695389806</c:v>
                </c:pt>
                <c:pt idx="39">
                  <c:v>2.1001021564</c:v>
                </c:pt>
                <c:pt idx="40">
                  <c:v>0</c:v>
                </c:pt>
                <c:pt idx="42">
                  <c:v>1.2585292817</c:v>
                </c:pt>
                <c:pt idx="43">
                  <c:v>1.949800848</c:v>
                </c:pt>
                <c:pt idx="44">
                  <c:v>1.8820421462</c:v>
                </c:pt>
                <c:pt idx="45">
                  <c:v>1.3475624855</c:v>
                </c:pt>
                <c:pt idx="47">
                  <c:v>1.3828102655</c:v>
                </c:pt>
                <c:pt idx="48">
                  <c:v>1.9788424135</c:v>
                </c:pt>
                <c:pt idx="49">
                  <c:v>2.6534680803</c:v>
                </c:pt>
                <c:pt idx="51">
                  <c:v>1.5172575939</c:v>
                </c:pt>
                <c:pt idx="52">
                  <c:v>0</c:v>
                </c:pt>
                <c:pt idx="53">
                  <c:v>1.8002528719</c:v>
                </c:pt>
                <c:pt idx="54">
                  <c:v>0</c:v>
                </c:pt>
                <c:pt idx="55">
                  <c:v>0</c:v>
                </c:pt>
                <c:pt idx="56">
                  <c:v>3.3642289709</c:v>
                </c:pt>
                <c:pt idx="57">
                  <c:v>3.2736294E-08</c:v>
                </c:pt>
                <c:pt idx="58">
                  <c:v>2.2781014954</c:v>
                </c:pt>
                <c:pt idx="59">
                  <c:v>2.7930550209</c:v>
                </c:pt>
                <c:pt idx="60">
                  <c:v>2.3430992581</c:v>
                </c:pt>
                <c:pt idx="61">
                  <c:v>3.250959E-08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(1)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(1,2)</c:v>
                </c:pt>
                <c:pt idx="16">
                  <c:v>AS West 1</c:v>
                </c:pt>
                <c:pt idx="17">
                  <c:v>AS North 1 (1)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(2,t)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(t)</c:v>
                </c:pt>
                <c:pt idx="47">
                  <c:v>NM F Flon/Snow L/Cran</c:v>
                </c:pt>
                <c:pt idx="48">
                  <c:v>NM The Pas/OCN/Kelsey (2)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1.7111858705</c:v>
                </c:pt>
                <c:pt idx="1">
                  <c:v>1.6862216342</c:v>
                </c:pt>
                <c:pt idx="2">
                  <c:v>1.8029040349</c:v>
                </c:pt>
                <c:pt idx="3">
                  <c:v>1.4001015311</c:v>
                </c:pt>
                <c:pt idx="5">
                  <c:v>0.7317018259</c:v>
                </c:pt>
                <c:pt idx="6">
                  <c:v>2.3890053523</c:v>
                </c:pt>
                <c:pt idx="7">
                  <c:v>1.5229864653</c:v>
                </c:pt>
                <c:pt idx="8">
                  <c:v>1.2239351661</c:v>
                </c:pt>
                <c:pt idx="9">
                  <c:v>1.7089765754</c:v>
                </c:pt>
                <c:pt idx="10">
                  <c:v>1.2749682592</c:v>
                </c:pt>
                <c:pt idx="11">
                  <c:v>1.8615844862</c:v>
                </c:pt>
                <c:pt idx="12">
                  <c:v>1.9106884771</c:v>
                </c:pt>
                <c:pt idx="13">
                  <c:v>2.1892284804</c:v>
                </c:pt>
                <c:pt idx="15">
                  <c:v>0.9148232314</c:v>
                </c:pt>
                <c:pt idx="16">
                  <c:v>1.5515372198</c:v>
                </c:pt>
                <c:pt idx="17">
                  <c:v>1.0883866706</c:v>
                </c:pt>
                <c:pt idx="18">
                  <c:v>1.300323641</c:v>
                </c:pt>
                <c:pt idx="19">
                  <c:v>1.3265860568</c:v>
                </c:pt>
                <c:pt idx="20">
                  <c:v>0.9602761247</c:v>
                </c:pt>
                <c:pt idx="22">
                  <c:v>1.7366740281</c:v>
                </c:pt>
                <c:pt idx="23">
                  <c:v>1.737148558</c:v>
                </c:pt>
                <c:pt idx="24">
                  <c:v>0.8402092332</c:v>
                </c:pt>
                <c:pt idx="25">
                  <c:v>1.2969467273</c:v>
                </c:pt>
                <c:pt idx="26">
                  <c:v>1.4559645006</c:v>
                </c:pt>
                <c:pt idx="27">
                  <c:v>1.8028309797</c:v>
                </c:pt>
                <c:pt idx="28">
                  <c:v>1.4623290334</c:v>
                </c:pt>
                <c:pt idx="30">
                  <c:v>1.1727557285</c:v>
                </c:pt>
                <c:pt idx="31">
                  <c:v>1.4090008324</c:v>
                </c:pt>
                <c:pt idx="32">
                  <c:v>1.6895942775</c:v>
                </c:pt>
                <c:pt idx="33">
                  <c:v>2.2856760555</c:v>
                </c:pt>
                <c:pt idx="35">
                  <c:v>1.728664398</c:v>
                </c:pt>
                <c:pt idx="36">
                  <c:v>1.1538677595</c:v>
                </c:pt>
                <c:pt idx="37">
                  <c:v>1.7451290762</c:v>
                </c:pt>
                <c:pt idx="38">
                  <c:v>1.6560952259</c:v>
                </c:pt>
                <c:pt idx="39">
                  <c:v>1.9454348916</c:v>
                </c:pt>
                <c:pt idx="40">
                  <c:v>0</c:v>
                </c:pt>
                <c:pt idx="42">
                  <c:v>1.3371937103</c:v>
                </c:pt>
                <c:pt idx="43">
                  <c:v>2.0006336451</c:v>
                </c:pt>
                <c:pt idx="44">
                  <c:v>1.7079150623</c:v>
                </c:pt>
                <c:pt idx="45">
                  <c:v>1.9625473504</c:v>
                </c:pt>
                <c:pt idx="47">
                  <c:v>1.1432915967</c:v>
                </c:pt>
                <c:pt idx="48">
                  <c:v>2.5430024182</c:v>
                </c:pt>
                <c:pt idx="49">
                  <c:v>2.9267283253</c:v>
                </c:pt>
                <c:pt idx="51">
                  <c:v>1.7591107662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3.2655313921</c:v>
                </c:pt>
                <c:pt idx="57">
                  <c:v>0</c:v>
                </c:pt>
                <c:pt idx="58">
                  <c:v>2.5713899942</c:v>
                </c:pt>
                <c:pt idx="59">
                  <c:v>2.7008483162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 (1)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 (1,2)</c:v>
                </c:pt>
                <c:pt idx="16">
                  <c:v>AS West 1</c:v>
                </c:pt>
                <c:pt idx="17">
                  <c:v>AS North 1 (1)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(2,t)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(s)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(t)</c:v>
                </c:pt>
                <c:pt idx="47">
                  <c:v>NM F Flon/Snow L/Cran</c:v>
                </c:pt>
                <c:pt idx="48">
                  <c:v>NM The Pas/OCN/Kelsey (2)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(s)</c:v>
                </c:pt>
                <c:pt idx="53">
                  <c:v>BW Lynn/Leaf/SIL (s)</c:v>
                </c:pt>
                <c:pt idx="54">
                  <c:v>BW Thick Por/Pik/Wab (s)</c:v>
                </c:pt>
                <c:pt idx="55">
                  <c:v>BW Oxford H &amp; Gods (s)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 (s)</c:v>
                </c:pt>
                <c:pt idx="61">
                  <c:v>BW Nelson House (s)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1.4909807059</c:v>
                </c:pt>
                <c:pt idx="1">
                  <c:v>1.4909807059</c:v>
                </c:pt>
                <c:pt idx="2">
                  <c:v>1.4909807059</c:v>
                </c:pt>
                <c:pt idx="3">
                  <c:v>1.4909807059</c:v>
                </c:pt>
                <c:pt idx="5">
                  <c:v>1.4909807059</c:v>
                </c:pt>
                <c:pt idx="6">
                  <c:v>1.4909807059</c:v>
                </c:pt>
                <c:pt idx="7">
                  <c:v>1.4909807059</c:v>
                </c:pt>
                <c:pt idx="8">
                  <c:v>1.4909807059</c:v>
                </c:pt>
                <c:pt idx="9">
                  <c:v>1.4909807059</c:v>
                </c:pt>
                <c:pt idx="10">
                  <c:v>1.4909807059</c:v>
                </c:pt>
                <c:pt idx="11">
                  <c:v>1.4909807059</c:v>
                </c:pt>
                <c:pt idx="12">
                  <c:v>1.4909807059</c:v>
                </c:pt>
                <c:pt idx="13">
                  <c:v>1.4909807059</c:v>
                </c:pt>
                <c:pt idx="15">
                  <c:v>1.4909807059</c:v>
                </c:pt>
                <c:pt idx="16">
                  <c:v>1.4909807059</c:v>
                </c:pt>
                <c:pt idx="17">
                  <c:v>1.4909807059</c:v>
                </c:pt>
                <c:pt idx="18">
                  <c:v>1.4909807059</c:v>
                </c:pt>
                <c:pt idx="19">
                  <c:v>1.4909807059</c:v>
                </c:pt>
                <c:pt idx="20">
                  <c:v>1.4909807059</c:v>
                </c:pt>
                <c:pt idx="22">
                  <c:v>1.4909807059</c:v>
                </c:pt>
                <c:pt idx="23">
                  <c:v>1.4909807059</c:v>
                </c:pt>
                <c:pt idx="24">
                  <c:v>1.4909807059</c:v>
                </c:pt>
                <c:pt idx="25">
                  <c:v>1.4909807059</c:v>
                </c:pt>
                <c:pt idx="26">
                  <c:v>1.4909807059</c:v>
                </c:pt>
                <c:pt idx="27">
                  <c:v>1.4909807059</c:v>
                </c:pt>
                <c:pt idx="28">
                  <c:v>1.4909807059</c:v>
                </c:pt>
                <c:pt idx="30">
                  <c:v>1.4909807059</c:v>
                </c:pt>
                <c:pt idx="31">
                  <c:v>1.4909807059</c:v>
                </c:pt>
                <c:pt idx="32">
                  <c:v>1.4909807059</c:v>
                </c:pt>
                <c:pt idx="33">
                  <c:v>1.4909807059</c:v>
                </c:pt>
                <c:pt idx="35">
                  <c:v>1.4909807059</c:v>
                </c:pt>
                <c:pt idx="36">
                  <c:v>1.4909807059</c:v>
                </c:pt>
                <c:pt idx="37">
                  <c:v>1.4909807059</c:v>
                </c:pt>
                <c:pt idx="38">
                  <c:v>1.4909807059</c:v>
                </c:pt>
                <c:pt idx="39">
                  <c:v>1.4909807059</c:v>
                </c:pt>
                <c:pt idx="40">
                  <c:v>1.4909807059</c:v>
                </c:pt>
                <c:pt idx="42">
                  <c:v>1.4909807059</c:v>
                </c:pt>
                <c:pt idx="43">
                  <c:v>1.4909807059</c:v>
                </c:pt>
                <c:pt idx="44">
                  <c:v>1.4909807059</c:v>
                </c:pt>
                <c:pt idx="45">
                  <c:v>1.4909807059</c:v>
                </c:pt>
                <c:pt idx="47">
                  <c:v>1.4909807059</c:v>
                </c:pt>
                <c:pt idx="48">
                  <c:v>1.4909807059</c:v>
                </c:pt>
                <c:pt idx="49">
                  <c:v>1.4909807059</c:v>
                </c:pt>
                <c:pt idx="51">
                  <c:v>1.4909807059</c:v>
                </c:pt>
                <c:pt idx="52">
                  <c:v>1.4909807059</c:v>
                </c:pt>
                <c:pt idx="53">
                  <c:v>1.4909807059</c:v>
                </c:pt>
                <c:pt idx="54">
                  <c:v>1.4909807059</c:v>
                </c:pt>
                <c:pt idx="55">
                  <c:v>1.4909807059</c:v>
                </c:pt>
                <c:pt idx="56">
                  <c:v>1.4909807059</c:v>
                </c:pt>
                <c:pt idx="57">
                  <c:v>1.4909807059</c:v>
                </c:pt>
                <c:pt idx="58">
                  <c:v>1.4909807059</c:v>
                </c:pt>
                <c:pt idx="59">
                  <c:v>1.4909807059</c:v>
                </c:pt>
                <c:pt idx="60">
                  <c:v>1.4909807059</c:v>
                </c:pt>
                <c:pt idx="61">
                  <c:v>1.4909807059</c:v>
                </c:pt>
              </c:numCache>
            </c:numRef>
          </c:val>
        </c:ser>
        <c:gapWidth val="0"/>
        <c:axId val="20241841"/>
        <c:axId val="47958842"/>
      </c:barChart>
      <c:catAx>
        <c:axId val="202418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58842"/>
        <c:crosses val="autoZero"/>
        <c:auto val="1"/>
        <c:lblOffset val="100"/>
        <c:tickLblSkip val="1"/>
        <c:noMultiLvlLbl val="0"/>
      </c:catAx>
      <c:valAx>
        <c:axId val="47958842"/>
        <c:scaling>
          <c:orientation val="minMax"/>
          <c:max val="3.5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20241841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4275"/>
          <c:y val="0.15225"/>
          <c:w val="0.224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95"/>
          <c:w val="0.9702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(t)</c:v>
                </c:pt>
                <c:pt idx="1">
                  <c:v>Fort Garry N</c:v>
                </c:pt>
                <c:pt idx="3">
                  <c:v>Assiniboine South (t)</c:v>
                </c:pt>
                <c:pt idx="5">
                  <c:v>St. Boniface E</c:v>
                </c:pt>
                <c:pt idx="6">
                  <c:v>St. Boniface W (1,t)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 (1,t)</c:v>
                </c:pt>
                <c:pt idx="22">
                  <c:v>Seven Oaks W</c:v>
                </c:pt>
                <c:pt idx="23">
                  <c:v>Seven Oaks E (1)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 (1)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 (t)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1.65329886</c:v>
                </c:pt>
                <c:pt idx="1">
                  <c:v>1.65329886</c:v>
                </c:pt>
                <c:pt idx="3">
                  <c:v>1.65329886</c:v>
                </c:pt>
                <c:pt idx="5">
                  <c:v>1.65329886</c:v>
                </c:pt>
                <c:pt idx="6">
                  <c:v>1.65329886</c:v>
                </c:pt>
                <c:pt idx="8">
                  <c:v>1.65329886</c:v>
                </c:pt>
                <c:pt idx="9">
                  <c:v>1.65329886</c:v>
                </c:pt>
                <c:pt idx="11">
                  <c:v>1.65329886</c:v>
                </c:pt>
                <c:pt idx="13">
                  <c:v>1.65329886</c:v>
                </c:pt>
                <c:pt idx="14">
                  <c:v>1.65329886</c:v>
                </c:pt>
                <c:pt idx="16">
                  <c:v>1.65329886</c:v>
                </c:pt>
                <c:pt idx="17">
                  <c:v>1.65329886</c:v>
                </c:pt>
                <c:pt idx="18">
                  <c:v>1.65329886</c:v>
                </c:pt>
                <c:pt idx="19">
                  <c:v>1.65329886</c:v>
                </c:pt>
                <c:pt idx="21">
                  <c:v>1.65329886</c:v>
                </c:pt>
                <c:pt idx="22">
                  <c:v>1.65329886</c:v>
                </c:pt>
                <c:pt idx="23">
                  <c:v>1.65329886</c:v>
                </c:pt>
                <c:pt idx="25">
                  <c:v>1.65329886</c:v>
                </c:pt>
                <c:pt idx="26">
                  <c:v>1.65329886</c:v>
                </c:pt>
                <c:pt idx="28">
                  <c:v>1.65329886</c:v>
                </c:pt>
                <c:pt idx="29">
                  <c:v>1.65329886</c:v>
                </c:pt>
                <c:pt idx="31">
                  <c:v>1.65329886</c:v>
                </c:pt>
                <c:pt idx="32">
                  <c:v>1.65329886</c:v>
                </c:pt>
                <c:pt idx="34">
                  <c:v>1.65329886</c:v>
                </c:pt>
                <c:pt idx="35">
                  <c:v>1.65329886</c:v>
                </c:pt>
                <c:pt idx="37">
                  <c:v>1.65329886</c:v>
                </c:pt>
                <c:pt idx="38">
                  <c:v>1.65329886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(t)</c:v>
                </c:pt>
                <c:pt idx="1">
                  <c:v>Fort Garry N</c:v>
                </c:pt>
                <c:pt idx="3">
                  <c:v>Assiniboine South (t)</c:v>
                </c:pt>
                <c:pt idx="5">
                  <c:v>St. Boniface E</c:v>
                </c:pt>
                <c:pt idx="6">
                  <c:v>St. Boniface W (1,t)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 (1,t)</c:v>
                </c:pt>
                <c:pt idx="22">
                  <c:v>Seven Oaks W</c:v>
                </c:pt>
                <c:pt idx="23">
                  <c:v>Seven Oaks E (1)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 (1)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 (t)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2.0163810629</c:v>
                </c:pt>
                <c:pt idx="1">
                  <c:v>1.6895923507</c:v>
                </c:pt>
                <c:pt idx="3">
                  <c:v>1.7370496602</c:v>
                </c:pt>
                <c:pt idx="5">
                  <c:v>1.7751546368</c:v>
                </c:pt>
                <c:pt idx="6">
                  <c:v>2.373749312</c:v>
                </c:pt>
                <c:pt idx="8">
                  <c:v>2.001687617</c:v>
                </c:pt>
                <c:pt idx="9">
                  <c:v>2.0676931296</c:v>
                </c:pt>
                <c:pt idx="11">
                  <c:v>1.8309888661</c:v>
                </c:pt>
                <c:pt idx="13">
                  <c:v>1.6401399936</c:v>
                </c:pt>
                <c:pt idx="14">
                  <c:v>1.7530548895</c:v>
                </c:pt>
                <c:pt idx="16">
                  <c:v>1.1643075915</c:v>
                </c:pt>
                <c:pt idx="17">
                  <c:v>1.254463943</c:v>
                </c:pt>
                <c:pt idx="18">
                  <c:v>1.5198631074</c:v>
                </c:pt>
                <c:pt idx="19">
                  <c:v>1.7141455836</c:v>
                </c:pt>
                <c:pt idx="21">
                  <c:v>2.8963651868</c:v>
                </c:pt>
                <c:pt idx="22">
                  <c:v>1.6053473894</c:v>
                </c:pt>
                <c:pt idx="23">
                  <c:v>2.174666296</c:v>
                </c:pt>
                <c:pt idx="25">
                  <c:v>1.8935061491</c:v>
                </c:pt>
                <c:pt idx="26">
                  <c:v>1.8037585433</c:v>
                </c:pt>
                <c:pt idx="28">
                  <c:v>1.0027465128</c:v>
                </c:pt>
                <c:pt idx="29">
                  <c:v>2.4043632076</c:v>
                </c:pt>
                <c:pt idx="31">
                  <c:v>1.3044918226</c:v>
                </c:pt>
                <c:pt idx="32">
                  <c:v>1.4585589097</c:v>
                </c:pt>
                <c:pt idx="34">
                  <c:v>1.9196980402</c:v>
                </c:pt>
                <c:pt idx="35">
                  <c:v>1.702934819</c:v>
                </c:pt>
                <c:pt idx="37">
                  <c:v>1.7849947184</c:v>
                </c:pt>
                <c:pt idx="38">
                  <c:v>1.65329886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(t)</c:v>
                </c:pt>
                <c:pt idx="1">
                  <c:v>Fort Garry N</c:v>
                </c:pt>
                <c:pt idx="3">
                  <c:v>Assiniboine South (t)</c:v>
                </c:pt>
                <c:pt idx="5">
                  <c:v>St. Boniface E</c:v>
                </c:pt>
                <c:pt idx="6">
                  <c:v>St. Boniface W (1,t)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 (1,t)</c:v>
                </c:pt>
                <c:pt idx="22">
                  <c:v>Seven Oaks W</c:v>
                </c:pt>
                <c:pt idx="23">
                  <c:v>Seven Oaks E (1)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 (1)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 (t)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1.3506112169</c:v>
                </c:pt>
                <c:pt idx="1">
                  <c:v>1.2991511542</c:v>
                </c:pt>
                <c:pt idx="3">
                  <c:v>1.348121384</c:v>
                </c:pt>
                <c:pt idx="5">
                  <c:v>1.7843042708</c:v>
                </c:pt>
                <c:pt idx="6">
                  <c:v>1.5943357629</c:v>
                </c:pt>
                <c:pt idx="8">
                  <c:v>1.8611396047</c:v>
                </c:pt>
                <c:pt idx="9">
                  <c:v>1.9699964794</c:v>
                </c:pt>
                <c:pt idx="11">
                  <c:v>1.7774588416</c:v>
                </c:pt>
                <c:pt idx="13">
                  <c:v>1.5517904917</c:v>
                </c:pt>
                <c:pt idx="14">
                  <c:v>1.68795902</c:v>
                </c:pt>
                <c:pt idx="16">
                  <c:v>1.2470383699</c:v>
                </c:pt>
                <c:pt idx="17">
                  <c:v>1.5230790005</c:v>
                </c:pt>
                <c:pt idx="18">
                  <c:v>1.6126286877</c:v>
                </c:pt>
                <c:pt idx="19">
                  <c:v>1.9601742611</c:v>
                </c:pt>
                <c:pt idx="21">
                  <c:v>1.1335333881</c:v>
                </c:pt>
                <c:pt idx="22">
                  <c:v>1.5565325243</c:v>
                </c:pt>
                <c:pt idx="23">
                  <c:v>1.8348399697</c:v>
                </c:pt>
                <c:pt idx="25">
                  <c:v>1.8179172998</c:v>
                </c:pt>
                <c:pt idx="26">
                  <c:v>1.4900349005</c:v>
                </c:pt>
                <c:pt idx="28">
                  <c:v>1.4743981295</c:v>
                </c:pt>
                <c:pt idx="29">
                  <c:v>2.0080469534</c:v>
                </c:pt>
                <c:pt idx="31">
                  <c:v>1.2210389488</c:v>
                </c:pt>
                <c:pt idx="32">
                  <c:v>1.4975153482</c:v>
                </c:pt>
                <c:pt idx="34">
                  <c:v>1.6722087731</c:v>
                </c:pt>
                <c:pt idx="35">
                  <c:v>1.3063670549</c:v>
                </c:pt>
                <c:pt idx="37">
                  <c:v>1.520494547</c:v>
                </c:pt>
                <c:pt idx="38">
                  <c:v>1.4909807059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(t)</c:v>
                </c:pt>
                <c:pt idx="1">
                  <c:v>Fort Garry N</c:v>
                </c:pt>
                <c:pt idx="3">
                  <c:v>Assiniboine South (t)</c:v>
                </c:pt>
                <c:pt idx="5">
                  <c:v>St. Boniface E</c:v>
                </c:pt>
                <c:pt idx="6">
                  <c:v>St. Boniface W (1,t)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 (1,t)</c:v>
                </c:pt>
                <c:pt idx="22">
                  <c:v>Seven Oaks W</c:v>
                </c:pt>
                <c:pt idx="23">
                  <c:v>Seven Oaks E (1)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 (1)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 (t)</c:v>
                </c:pt>
                <c:pt idx="38">
                  <c:v>Manitoba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1.4909807059</c:v>
                </c:pt>
                <c:pt idx="1">
                  <c:v>1.4909807059</c:v>
                </c:pt>
                <c:pt idx="3">
                  <c:v>1.4909807059</c:v>
                </c:pt>
                <c:pt idx="5">
                  <c:v>1.4909807059</c:v>
                </c:pt>
                <c:pt idx="6">
                  <c:v>1.4909807059</c:v>
                </c:pt>
                <c:pt idx="8">
                  <c:v>1.4909807059</c:v>
                </c:pt>
                <c:pt idx="9">
                  <c:v>1.4909807059</c:v>
                </c:pt>
                <c:pt idx="11">
                  <c:v>1.4909807059</c:v>
                </c:pt>
                <c:pt idx="13">
                  <c:v>1.4909807059</c:v>
                </c:pt>
                <c:pt idx="14">
                  <c:v>1.4909807059</c:v>
                </c:pt>
                <c:pt idx="16">
                  <c:v>1.4909807059</c:v>
                </c:pt>
                <c:pt idx="17">
                  <c:v>1.4909807059</c:v>
                </c:pt>
                <c:pt idx="18">
                  <c:v>1.4909807059</c:v>
                </c:pt>
                <c:pt idx="19">
                  <c:v>1.4909807059</c:v>
                </c:pt>
                <c:pt idx="21">
                  <c:v>1.4909807059</c:v>
                </c:pt>
                <c:pt idx="22">
                  <c:v>1.4909807059</c:v>
                </c:pt>
                <c:pt idx="23">
                  <c:v>1.4909807059</c:v>
                </c:pt>
                <c:pt idx="25">
                  <c:v>1.4909807059</c:v>
                </c:pt>
                <c:pt idx="26">
                  <c:v>1.4909807059</c:v>
                </c:pt>
                <c:pt idx="28">
                  <c:v>1.4909807059</c:v>
                </c:pt>
                <c:pt idx="29">
                  <c:v>1.4909807059</c:v>
                </c:pt>
                <c:pt idx="31">
                  <c:v>1.4909807059</c:v>
                </c:pt>
                <c:pt idx="32">
                  <c:v>1.4909807059</c:v>
                </c:pt>
                <c:pt idx="34">
                  <c:v>1.4909807059</c:v>
                </c:pt>
                <c:pt idx="35">
                  <c:v>1.4909807059</c:v>
                </c:pt>
                <c:pt idx="37">
                  <c:v>1.4909807059</c:v>
                </c:pt>
                <c:pt idx="38">
                  <c:v>1.4909807059</c:v>
                </c:pt>
              </c:numCache>
            </c:numRef>
          </c:val>
        </c:ser>
        <c:gapWidth val="0"/>
        <c:axId val="28976395"/>
        <c:axId val="59460964"/>
      </c:barChart>
      <c:catAx>
        <c:axId val="2897639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460964"/>
        <c:crosses val="autoZero"/>
        <c:auto val="1"/>
        <c:lblOffset val="100"/>
        <c:tickLblSkip val="1"/>
        <c:noMultiLvlLbl val="0"/>
      </c:catAx>
      <c:valAx>
        <c:axId val="59460964"/>
        <c:scaling>
          <c:orientation val="minMax"/>
          <c:max val="3.5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28976395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6"/>
          <c:y val="0.0775"/>
          <c:w val="0.289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9975"/>
          <c:w val="0.95675"/>
          <c:h val="0.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(1)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(t)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1.65329886</c:v>
                </c:pt>
                <c:pt idx="1">
                  <c:v>1.65329886</c:v>
                </c:pt>
                <c:pt idx="2">
                  <c:v>1.65329886</c:v>
                </c:pt>
                <c:pt idx="3">
                  <c:v>1.65329886</c:v>
                </c:pt>
                <c:pt idx="4">
                  <c:v>1.65329886</c:v>
                </c:pt>
                <c:pt idx="5">
                  <c:v>1.65329886</c:v>
                </c:pt>
                <c:pt idx="6">
                  <c:v>1.65329886</c:v>
                </c:pt>
                <c:pt idx="7">
                  <c:v>1.65329886</c:v>
                </c:pt>
                <c:pt idx="8">
                  <c:v>1.65329886</c:v>
                </c:pt>
                <c:pt idx="9">
                  <c:v>1.65329886</c:v>
                </c:pt>
                <c:pt idx="10">
                  <c:v>1.65329886</c:v>
                </c:pt>
                <c:pt idx="11">
                  <c:v>1.65329886</c:v>
                </c:pt>
                <c:pt idx="13">
                  <c:v>1.65329886</c:v>
                </c:pt>
                <c:pt idx="14">
                  <c:v>1.65329886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(1)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(t)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1.8429234537</c:v>
                </c:pt>
                <c:pt idx="1">
                  <c:v>1.7523909496</c:v>
                </c:pt>
                <c:pt idx="2">
                  <c:v>2.0215738972</c:v>
                </c:pt>
                <c:pt idx="3">
                  <c:v>2.0723864848</c:v>
                </c:pt>
                <c:pt idx="4">
                  <c:v>1.8598657619</c:v>
                </c:pt>
                <c:pt idx="5">
                  <c:v>1.6764693035</c:v>
                </c:pt>
                <c:pt idx="6">
                  <c:v>1.4690522001</c:v>
                </c:pt>
                <c:pt idx="7">
                  <c:v>2.1187214904</c:v>
                </c:pt>
                <c:pt idx="8">
                  <c:v>1.8198601466</c:v>
                </c:pt>
                <c:pt idx="9">
                  <c:v>1.7875752744</c:v>
                </c:pt>
                <c:pt idx="10">
                  <c:v>1.4021865335</c:v>
                </c:pt>
                <c:pt idx="11">
                  <c:v>1.9118207971</c:v>
                </c:pt>
                <c:pt idx="13">
                  <c:v>1.7849947184</c:v>
                </c:pt>
                <c:pt idx="14">
                  <c:v>1.65329886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(1)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(t)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1.2879544119</c:v>
                </c:pt>
                <c:pt idx="1">
                  <c:v>1.327845008</c:v>
                </c:pt>
                <c:pt idx="2">
                  <c:v>1.7081409697</c:v>
                </c:pt>
                <c:pt idx="3">
                  <c:v>1.882869194</c:v>
                </c:pt>
                <c:pt idx="4">
                  <c:v>1.7338900412</c:v>
                </c:pt>
                <c:pt idx="5">
                  <c:v>1.5783048684</c:v>
                </c:pt>
                <c:pt idx="6">
                  <c:v>1.5794777047</c:v>
                </c:pt>
                <c:pt idx="7">
                  <c:v>1.7009563029</c:v>
                </c:pt>
                <c:pt idx="8">
                  <c:v>1.631328651</c:v>
                </c:pt>
                <c:pt idx="9">
                  <c:v>1.7010445835</c:v>
                </c:pt>
                <c:pt idx="10">
                  <c:v>1.3645981155</c:v>
                </c:pt>
                <c:pt idx="11">
                  <c:v>1.5526906694</c:v>
                </c:pt>
                <c:pt idx="13">
                  <c:v>1.520494547</c:v>
                </c:pt>
                <c:pt idx="14">
                  <c:v>1.4909807059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(t)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 (1)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 (t)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1.4909807059</c:v>
                </c:pt>
                <c:pt idx="1">
                  <c:v>1.4909807059</c:v>
                </c:pt>
                <c:pt idx="2">
                  <c:v>1.4909807059</c:v>
                </c:pt>
                <c:pt idx="3">
                  <c:v>1.4909807059</c:v>
                </c:pt>
                <c:pt idx="4">
                  <c:v>1.4909807059</c:v>
                </c:pt>
                <c:pt idx="5">
                  <c:v>1.4909807059</c:v>
                </c:pt>
                <c:pt idx="6">
                  <c:v>1.4909807059</c:v>
                </c:pt>
                <c:pt idx="7">
                  <c:v>1.4909807059</c:v>
                </c:pt>
                <c:pt idx="8">
                  <c:v>1.4909807059</c:v>
                </c:pt>
                <c:pt idx="9">
                  <c:v>1.4909807059</c:v>
                </c:pt>
                <c:pt idx="10">
                  <c:v>1.4909807059</c:v>
                </c:pt>
                <c:pt idx="11">
                  <c:v>1.4909807059</c:v>
                </c:pt>
                <c:pt idx="13">
                  <c:v>1.4909807059</c:v>
                </c:pt>
                <c:pt idx="14">
                  <c:v>1.4909807059</c:v>
                </c:pt>
              </c:numCache>
            </c:numRef>
          </c:val>
        </c:ser>
        <c:gapWidth val="0"/>
        <c:axId val="65386629"/>
        <c:axId val="51608750"/>
      </c:barChart>
      <c:catAx>
        <c:axId val="653866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608750"/>
        <c:crosses val="autoZero"/>
        <c:auto val="1"/>
        <c:lblOffset val="100"/>
        <c:tickLblSkip val="1"/>
        <c:noMultiLvlLbl val="0"/>
      </c:catAx>
      <c:valAx>
        <c:axId val="51608750"/>
        <c:scaling>
          <c:orientation val="minMax"/>
          <c:max val="3.5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386629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1"/>
          <c:y val="0.14025"/>
          <c:w val="0.289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5"/>
          <c:w val="0.9832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 (t)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1.65329886</c:v>
                </c:pt>
                <c:pt idx="1">
                  <c:v>1.65329886</c:v>
                </c:pt>
                <c:pt idx="2">
                  <c:v>1.65329886</c:v>
                </c:pt>
                <c:pt idx="3">
                  <c:v>1.65329886</c:v>
                </c:pt>
                <c:pt idx="4">
                  <c:v>1.65329886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 (t)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1.3346272013</c:v>
                </c:pt>
                <c:pt idx="1">
                  <c:v>1.736164486</c:v>
                </c:pt>
                <c:pt idx="2">
                  <c:v>1.7717415082</c:v>
                </c:pt>
                <c:pt idx="3">
                  <c:v>1.7849947184</c:v>
                </c:pt>
                <c:pt idx="4">
                  <c:v>1.65329886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 (t)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1.394901542</c:v>
                </c:pt>
                <c:pt idx="1">
                  <c:v>1.5850766381</c:v>
                </c:pt>
                <c:pt idx="2">
                  <c:v>1.9508331379</c:v>
                </c:pt>
                <c:pt idx="3">
                  <c:v>1.520494547</c:v>
                </c:pt>
                <c:pt idx="4">
                  <c:v>1.4909807059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</c:v>
                </c:pt>
                <c:pt idx="3">
                  <c:v>Winnipeg (t)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1.4909807059</c:v>
                </c:pt>
                <c:pt idx="1">
                  <c:v>1.4909807059</c:v>
                </c:pt>
                <c:pt idx="2">
                  <c:v>1.4909807059</c:v>
                </c:pt>
                <c:pt idx="3">
                  <c:v>1.4909807059</c:v>
                </c:pt>
                <c:pt idx="4">
                  <c:v>1.4909807059</c:v>
                </c:pt>
              </c:numCache>
            </c:numRef>
          </c:val>
        </c:ser>
        <c:axId val="61825567"/>
        <c:axId val="19559192"/>
      </c:barChart>
      <c:catAx>
        <c:axId val="618255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559192"/>
        <c:crosses val="autoZero"/>
        <c:auto val="1"/>
        <c:lblOffset val="100"/>
        <c:tickLblSkip val="1"/>
        <c:noMultiLvlLbl val="0"/>
      </c:catAx>
      <c:valAx>
        <c:axId val="19559192"/>
        <c:scaling>
          <c:orientation val="minMax"/>
          <c:max val="3.5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1825567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8"/>
          <c:y val="0.14125"/>
          <c:w val="0.291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8325"/>
          <c:h val="0.7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0.61925836</c:v>
                </c:pt>
                <c:pt idx="2">
                  <c:v>1.9125951896</c:v>
                </c:pt>
                <c:pt idx="3">
                  <c:v>1.4090141395</c:v>
                </c:pt>
                <c:pt idx="4">
                  <c:v>1.5002267405</c:v>
                </c:pt>
                <c:pt idx="5">
                  <c:v>1.5930657671</c:v>
                </c:pt>
                <c:pt idx="6">
                  <c:v>1.4462098445</c:v>
                </c:pt>
                <c:pt idx="8">
                  <c:v>1.6597044696</c:v>
                </c:pt>
                <c:pt idx="9">
                  <c:v>1.7399380404</c:v>
                </c:pt>
                <c:pt idx="10">
                  <c:v>1.5989326735</c:v>
                </c:pt>
                <c:pt idx="11">
                  <c:v>1.5341511573</c:v>
                </c:pt>
                <c:pt idx="12">
                  <c:v>1.3237753473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0.3105579839</c:v>
                </c:pt>
                <c:pt idx="2">
                  <c:v>1.5748973849</c:v>
                </c:pt>
                <c:pt idx="3">
                  <c:v>1.4413326975</c:v>
                </c:pt>
                <c:pt idx="4">
                  <c:v>1.3734198265</c:v>
                </c:pt>
                <c:pt idx="5">
                  <c:v>1.7382595558</c:v>
                </c:pt>
                <c:pt idx="6">
                  <c:v>1.6791468568</c:v>
                </c:pt>
                <c:pt idx="8">
                  <c:v>2.001446351</c:v>
                </c:pt>
                <c:pt idx="9">
                  <c:v>1.8418747154</c:v>
                </c:pt>
                <c:pt idx="10">
                  <c:v>1.8352774433</c:v>
                </c:pt>
                <c:pt idx="11">
                  <c:v>1.6704445767</c:v>
                </c:pt>
                <c:pt idx="12">
                  <c:v>1.6049269566</c:v>
                </c:pt>
              </c:numCache>
            </c:numRef>
          </c:val>
        </c:ser>
        <c:gapWidth val="200"/>
        <c:axId val="41815001"/>
        <c:axId val="40790690"/>
      </c:barChart>
      <c:catAx>
        <c:axId val="418150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0790690"/>
        <c:crosses val="autoZero"/>
        <c:auto val="0"/>
        <c:lblOffset val="100"/>
        <c:tickLblSkip val="1"/>
        <c:noMultiLvlLbl val="0"/>
      </c:catAx>
      <c:valAx>
        <c:axId val="40790690"/>
        <c:scaling>
          <c:orientation val="minMax"/>
          <c:max val="3.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15001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16475"/>
          <c:w val="0.167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0.88525</cdr:y>
    </cdr:from>
    <cdr:to>
      <cdr:x>0.93225</cdr:x>
      <cdr:y>0.9995</cdr:y>
    </cdr:to>
    <cdr:sp>
      <cdr:nvSpPr>
        <cdr:cNvPr id="1" name="Text Box 4"/>
        <cdr:cNvSpPr txBox="1">
          <a:spLocks noChangeArrowheads="1"/>
        </cdr:cNvSpPr>
      </cdr:nvSpPr>
      <cdr:spPr>
        <a:xfrm>
          <a:off x="809625" y="4019550"/>
          <a:ext cx="4514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0.61175</cdr:x>
      <cdr:y>0.96625</cdr:y>
    </cdr:from>
    <cdr:to>
      <cdr:x>0.996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95675" y="4381500"/>
          <a:ext cx="22002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0.0015</cdr:x>
      <cdr:y>0.00425</cdr:y>
    </cdr:from>
    <cdr:to>
      <cdr:x>0.996</cdr:x>
      <cdr:y>0.07675</cdr:y>
    </cdr:to>
    <cdr:sp>
      <cdr:nvSpPr>
        <cdr:cNvPr id="3" name="Text Box 7"/>
        <cdr:cNvSpPr txBox="1">
          <a:spLocks noChangeArrowheads="1"/>
        </cdr:cNvSpPr>
      </cdr:nvSpPr>
      <cdr:spPr>
        <a:xfrm>
          <a:off x="0" y="19050"/>
          <a:ext cx="5686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8.3.1: Coronary Artery Bypass Surgery Rates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rates per 1,000 residents aged 40+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0.96075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90900" y="4143375"/>
          <a:ext cx="2314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0.021</cdr:x>
      <cdr:y>0.8685</cdr:y>
    </cdr:from>
    <cdr:to>
      <cdr:x>0.9765</cdr:x>
      <cdr:y>0.97075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578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Not Significant     Urban Time 2: Not Significant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Not Significant    Rural Time 2: Not Significant </a:t>
          </a:r>
        </a:p>
      </cdr:txBody>
    </cdr:sp>
  </cdr:relSizeAnchor>
  <cdr:relSizeAnchor xmlns:cdr="http://schemas.openxmlformats.org/drawingml/2006/chartDrawing">
    <cdr:from>
      <cdr:x>0</cdr:x>
      <cdr:y>0.02625</cdr:y>
    </cdr:from>
    <cdr:to>
      <cdr:x>1</cdr:x>
      <cdr:y>0.11825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04775"/>
          <a:ext cx="5715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8.3.6: Coronary Artery Bypass Surgery Rates by Income Quintile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annual rates per 1,000 residents aged 40+</a:t>
          </a:r>
        </a:p>
      </cdr:txBody>
    </cdr:sp>
  </cdr:relSizeAnchor>
  <cdr:relSizeAnchor xmlns:cdr="http://schemas.openxmlformats.org/drawingml/2006/chartDrawing">
    <cdr:from>
      <cdr:x>0.927</cdr:x>
      <cdr:y>0.7185</cdr:y>
    </cdr:from>
    <cdr:to>
      <cdr:x>0.975</cdr:x>
      <cdr:y>0.74125</cdr:y>
    </cdr:to>
    <cdr:sp>
      <cdr:nvSpPr>
        <cdr:cNvPr id="4" name="Text Box 4"/>
        <cdr:cNvSpPr txBox="1">
          <a:spLocks noChangeArrowheads="1"/>
        </cdr:cNvSpPr>
      </cdr:nvSpPr>
      <cdr:spPr>
        <a:xfrm>
          <a:off x="5295900" y="3095625"/>
          <a:ext cx="276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0.63125</cdr:x>
      <cdr:y>0.982</cdr:y>
    </cdr:from>
    <cdr:to>
      <cdr:x>0.989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591050" y="9553575"/>
          <a:ext cx="2600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0.02675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7277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8.3.2: Coronary Artery Bypass Surgery Rates by District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rates per 1,000 residents aged 40+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0.61275</cdr:x>
      <cdr:y>0.98</cdr:y>
    </cdr:from>
    <cdr:to>
      <cdr:x>0.989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95675" y="8029575"/>
          <a:ext cx="2152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0.99475</cdr:x>
      <cdr:y>0.057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6864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8.3.3: Coronary Artery Bypass Surgery Rates                                                           by Winnipeg Neighbourhood Clusters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rates per 1,000 residents aged 40+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0.1975</cdr:x>
      <cdr:y>0.89125</cdr:y>
    </cdr:from>
    <cdr:to>
      <cdr:x>0.969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123950" y="4857750"/>
          <a:ext cx="44100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0.594</cdr:x>
      <cdr:y>0.9745</cdr:y>
    </cdr:from>
    <cdr:to>
      <cdr:x>0.982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390900" y="5314950"/>
          <a:ext cx="2219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0.99475</cdr:x>
      <cdr:y>0.108</cdr:y>
    </cdr:to>
    <cdr:sp>
      <cdr:nvSpPr>
        <cdr:cNvPr id="3" name="Text Box 8"/>
        <cdr:cNvSpPr txBox="1">
          <a:spLocks noChangeArrowheads="1"/>
        </cdr:cNvSpPr>
      </cdr:nvSpPr>
      <cdr:spPr>
        <a:xfrm>
          <a:off x="0" y="0"/>
          <a:ext cx="56864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8.3.4: Coronary Artery Bypass Surgery Rates                                                             by Winnipeg Community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rates per 1,000 residents aged 40+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</cdr:x>
      <cdr:y>0.96725</cdr:y>
    </cdr:from>
    <cdr:to>
      <cdr:x>0.9915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05175" y="4391025"/>
          <a:ext cx="2362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0.99425</cdr:x>
      <cdr:y>0.12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8.3.5: Coronary Artery Bypass Surgery Rates                                                               by Winnipeg Aggregate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rates per 1,000 residents aged 40+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2" customWidth="1"/>
    <col min="2" max="3" width="9.28125" style="22" customWidth="1"/>
    <col min="4" max="4" width="2.7109375" style="22" customWidth="1"/>
    <col min="5" max="5" width="18.140625" style="22" customWidth="1"/>
    <col min="6" max="7" width="9.28125" style="22" customWidth="1"/>
    <col min="8" max="8" width="2.7109375" style="22" customWidth="1"/>
    <col min="9" max="9" width="15.28125" style="22" bestFit="1" customWidth="1"/>
    <col min="10" max="16384" width="9.140625" style="22" customWidth="1"/>
  </cols>
  <sheetData>
    <row r="1" spans="1:3" ht="15.75" thickBot="1">
      <c r="A1" s="15" t="s">
        <v>345</v>
      </c>
      <c r="B1" s="15"/>
      <c r="C1" s="15"/>
    </row>
    <row r="2" spans="1:11" ht="12.75">
      <c r="A2" s="108" t="s">
        <v>340</v>
      </c>
      <c r="B2" s="89" t="s">
        <v>130</v>
      </c>
      <c r="C2" s="18" t="s">
        <v>130</v>
      </c>
      <c r="E2" s="108" t="s">
        <v>341</v>
      </c>
      <c r="F2" s="89" t="s">
        <v>130</v>
      </c>
      <c r="G2" s="18" t="s">
        <v>130</v>
      </c>
      <c r="I2" s="98" t="s">
        <v>334</v>
      </c>
      <c r="J2" s="101" t="s">
        <v>335</v>
      </c>
      <c r="K2" s="102"/>
    </row>
    <row r="3" spans="1:11" ht="12.75">
      <c r="A3" s="99"/>
      <c r="B3" s="16" t="s">
        <v>210</v>
      </c>
      <c r="C3" s="31" t="s">
        <v>210</v>
      </c>
      <c r="E3" s="99"/>
      <c r="F3" s="16" t="s">
        <v>210</v>
      </c>
      <c r="G3" s="31" t="s">
        <v>210</v>
      </c>
      <c r="I3" s="99"/>
      <c r="J3" s="103"/>
      <c r="K3" s="104"/>
    </row>
    <row r="4" spans="1:11" ht="12.75">
      <c r="A4" s="99"/>
      <c r="B4" s="88" t="s">
        <v>342</v>
      </c>
      <c r="C4" s="90" t="s">
        <v>342</v>
      </c>
      <c r="E4" s="99"/>
      <c r="F4" s="88" t="s">
        <v>342</v>
      </c>
      <c r="G4" s="90" t="s">
        <v>342</v>
      </c>
      <c r="I4" s="99"/>
      <c r="J4" s="105"/>
      <c r="K4" s="106"/>
    </row>
    <row r="5" spans="1:11" ht="23.25" thickBot="1">
      <c r="A5" s="100"/>
      <c r="B5" s="93" t="str">
        <f>'ordered inc data'!$B$3</f>
        <v>1996/97-2000/01</v>
      </c>
      <c r="C5" s="94" t="str">
        <f>'ordered inc data'!$C$3</f>
        <v>2001/02-2005/06</v>
      </c>
      <c r="E5" s="100"/>
      <c r="F5" s="93" t="str">
        <f>'ordered inc data'!$B$3</f>
        <v>1996/97-2000/01</v>
      </c>
      <c r="G5" s="94" t="str">
        <f>'ordered inc data'!$C$3</f>
        <v>2001/02-2005/06</v>
      </c>
      <c r="I5" s="100"/>
      <c r="J5" s="72" t="str">
        <f>'ordered inc data'!$B$3</f>
        <v>1996/97-2000/01</v>
      </c>
      <c r="K5" s="73" t="str">
        <f>'ordered inc data'!$C$3</f>
        <v>2001/02-2005/06</v>
      </c>
    </row>
    <row r="6" spans="1:11" ht="12.75">
      <c r="A6" s="23" t="s">
        <v>131</v>
      </c>
      <c r="B6" s="42">
        <f>'orig. data'!G4</f>
        <v>1.8171888188</v>
      </c>
      <c r="C6" s="44">
        <f>'orig. data'!T4</f>
        <v>1.6232925208</v>
      </c>
      <c r="E6" s="24" t="s">
        <v>145</v>
      </c>
      <c r="F6" s="42">
        <f>'orig. data'!G20</f>
        <v>1.729942749</v>
      </c>
      <c r="G6" s="44">
        <f>'orig. data'!T20</f>
        <v>1.2496670969</v>
      </c>
      <c r="I6" s="74" t="s">
        <v>282</v>
      </c>
      <c r="J6" s="75">
        <f>'ordered inc data'!$B$4</f>
        <v>0.3105579839</v>
      </c>
      <c r="K6" s="76">
        <f>'ordered inc data'!$C$4</f>
        <v>0.61925836</v>
      </c>
    </row>
    <row r="7" spans="1:11" ht="12.75">
      <c r="A7" s="25" t="s">
        <v>132</v>
      </c>
      <c r="B7" s="42">
        <f>'orig. data'!G5</f>
        <v>1.4665406681</v>
      </c>
      <c r="C7" s="44">
        <f>'orig. data'!T5</f>
        <v>1.5987966454</v>
      </c>
      <c r="E7" s="26" t="s">
        <v>146</v>
      </c>
      <c r="F7" s="42">
        <f>'orig. data'!G21</f>
        <v>1.6045019068</v>
      </c>
      <c r="G7" s="44">
        <f>'orig. data'!T21</f>
        <v>1.31289175</v>
      </c>
      <c r="I7" s="74" t="s">
        <v>283</v>
      </c>
      <c r="J7" s="77">
        <f>'ordered inc data'!$B$6</f>
        <v>1.5748973849</v>
      </c>
      <c r="K7" s="78">
        <f>'ordered inc data'!$C$6</f>
        <v>1.9125951896</v>
      </c>
    </row>
    <row r="8" spans="1:11" ht="12.75">
      <c r="A8" s="25" t="s">
        <v>133</v>
      </c>
      <c r="B8" s="42">
        <f>'orig. data'!G6</f>
        <v>1.2677140399</v>
      </c>
      <c r="C8" s="44">
        <f>'orig. data'!T6</f>
        <v>1.2907676729</v>
      </c>
      <c r="E8" s="26" t="s">
        <v>150</v>
      </c>
      <c r="F8" s="42">
        <f>'orig. data'!G22</f>
        <v>1.9752802309</v>
      </c>
      <c r="G8" s="44">
        <f>'orig. data'!T22</f>
        <v>1.6688746279</v>
      </c>
      <c r="I8" s="74" t="s">
        <v>284</v>
      </c>
      <c r="J8" s="77">
        <f>'ordered inc data'!$B$7</f>
        <v>1.4413326975</v>
      </c>
      <c r="K8" s="78">
        <f>'ordered inc data'!$C$7</f>
        <v>1.4090141395</v>
      </c>
    </row>
    <row r="9" spans="1:11" ht="12.75">
      <c r="A9" s="25" t="s">
        <v>107</v>
      </c>
      <c r="B9" s="42">
        <f>'orig. data'!G7</f>
        <v>1.4891583237</v>
      </c>
      <c r="C9" s="44">
        <f>'orig. data'!T7</f>
        <v>1.3348412095</v>
      </c>
      <c r="E9" s="26" t="s">
        <v>148</v>
      </c>
      <c r="F9" s="42">
        <f>'orig. data'!G23</f>
        <v>1.8610516081</v>
      </c>
      <c r="G9" s="44">
        <f>'orig. data'!T23</f>
        <v>1.7753863172</v>
      </c>
      <c r="I9" s="74" t="s">
        <v>285</v>
      </c>
      <c r="J9" s="77">
        <f>'ordered inc data'!$B$8</f>
        <v>1.3734198265</v>
      </c>
      <c r="K9" s="78">
        <f>'ordered inc data'!$C$8</f>
        <v>1.5002267405</v>
      </c>
    </row>
    <row r="10" spans="1:11" ht="12.75">
      <c r="A10" s="25" t="s">
        <v>141</v>
      </c>
      <c r="B10" s="42">
        <f>'orig. data'!G8</f>
        <v>1.7117461938</v>
      </c>
      <c r="C10" s="44">
        <f>'orig. data'!T8</f>
        <v>1.5230778555</v>
      </c>
      <c r="E10" s="26" t="s">
        <v>151</v>
      </c>
      <c r="F10" s="42">
        <f>'orig. data'!G24</f>
        <v>1.6926611051</v>
      </c>
      <c r="G10" s="44">
        <f>'orig. data'!T24</f>
        <v>1.6204806972</v>
      </c>
      <c r="I10" s="74" t="s">
        <v>286</v>
      </c>
      <c r="J10" s="77">
        <f>'ordered inc data'!$B$9</f>
        <v>1.7382595558</v>
      </c>
      <c r="K10" s="78">
        <f>'ordered inc data'!$C$9</f>
        <v>1.5930657671</v>
      </c>
    </row>
    <row r="11" spans="1:11" ht="12.75">
      <c r="A11" s="25" t="s">
        <v>135</v>
      </c>
      <c r="B11" s="42">
        <f>'orig. data'!G9</f>
        <v>1.7941656832</v>
      </c>
      <c r="C11" s="44">
        <f>'orig. data'!T9</f>
        <v>1.6335993099</v>
      </c>
      <c r="E11" s="26" t="s">
        <v>147</v>
      </c>
      <c r="F11" s="42">
        <f>'orig. data'!G25</f>
        <v>1.64217095</v>
      </c>
      <c r="G11" s="44">
        <f>'orig. data'!T25</f>
        <v>1.5231961006</v>
      </c>
      <c r="I11" s="74" t="s">
        <v>287</v>
      </c>
      <c r="J11" s="77">
        <f>'ordered inc data'!$B$10</f>
        <v>1.6791468568</v>
      </c>
      <c r="K11" s="78">
        <f>'ordered inc data'!$C$10</f>
        <v>1.4462098445</v>
      </c>
    </row>
    <row r="12" spans="1:11" ht="12.75">
      <c r="A12" s="25" t="s">
        <v>136</v>
      </c>
      <c r="B12" s="42">
        <f>'orig. data'!G10</f>
        <v>1.7269085938</v>
      </c>
      <c r="C12" s="44">
        <f>'orig. data'!T10</f>
        <v>1.6405492644</v>
      </c>
      <c r="E12" s="26" t="s">
        <v>149</v>
      </c>
      <c r="F12" s="42">
        <f>'orig. data'!G26</f>
        <v>1.4340604184</v>
      </c>
      <c r="G12" s="44">
        <f>'orig. data'!T26</f>
        <v>1.5503044762</v>
      </c>
      <c r="I12" s="74" t="s">
        <v>288</v>
      </c>
      <c r="J12" s="77">
        <f>'ordered inc data'!$B$12</f>
        <v>2.001446351</v>
      </c>
      <c r="K12" s="78">
        <f>'ordered inc data'!$C$12</f>
        <v>1.6597044696</v>
      </c>
    </row>
    <row r="13" spans="1:11" ht="12.75">
      <c r="A13" s="25" t="s">
        <v>134</v>
      </c>
      <c r="B13" s="42">
        <f>'orig. data'!G11</f>
        <v>1.8772168138</v>
      </c>
      <c r="C13" s="44">
        <f>'orig. data'!T11</f>
        <v>1.9939064727</v>
      </c>
      <c r="E13" s="26" t="s">
        <v>152</v>
      </c>
      <c r="F13" s="42">
        <f>'orig. data'!G27</f>
        <v>2.0068829217</v>
      </c>
      <c r="G13" s="44">
        <f>'orig. data'!T27</f>
        <v>1.6247181254</v>
      </c>
      <c r="I13" s="74" t="s">
        <v>289</v>
      </c>
      <c r="J13" s="77">
        <f>'ordered inc data'!$B$13</f>
        <v>1.8418747154</v>
      </c>
      <c r="K13" s="78">
        <f>'ordered inc data'!$C$13</f>
        <v>1.7399380404</v>
      </c>
    </row>
    <row r="14" spans="1:11" ht="12.75">
      <c r="A14" s="25" t="s">
        <v>137</v>
      </c>
      <c r="B14" s="42" t="str">
        <f>'orig. data'!G12</f>
        <v> </v>
      </c>
      <c r="C14" s="44" t="str">
        <f>'orig. data'!T12</f>
        <v> </v>
      </c>
      <c r="E14" s="26" t="s">
        <v>153</v>
      </c>
      <c r="F14" s="42">
        <f>'orig. data'!G28</f>
        <v>1.9933737507</v>
      </c>
      <c r="G14" s="44">
        <f>'orig. data'!T28</f>
        <v>1.76065591</v>
      </c>
      <c r="I14" s="74" t="s">
        <v>290</v>
      </c>
      <c r="J14" s="77">
        <f>'ordered inc data'!$B$14</f>
        <v>1.8352774433</v>
      </c>
      <c r="K14" s="78">
        <f>'ordered inc data'!$C$14</f>
        <v>1.5989326735</v>
      </c>
    </row>
    <row r="15" spans="1:11" ht="12.75">
      <c r="A15" s="25" t="s">
        <v>138</v>
      </c>
      <c r="B15" s="42">
        <f>'orig. data'!G13</f>
        <v>1.6240450158</v>
      </c>
      <c r="C15" s="44">
        <f>'orig. data'!T13</f>
        <v>1.7865399975</v>
      </c>
      <c r="E15" s="26" t="s">
        <v>154</v>
      </c>
      <c r="F15" s="42">
        <f>'orig. data'!G29</f>
        <v>1.5287893363</v>
      </c>
      <c r="G15" s="44">
        <f>'orig. data'!T29</f>
        <v>1.4674201505</v>
      </c>
      <c r="I15" s="74" t="s">
        <v>291</v>
      </c>
      <c r="J15" s="77">
        <f>'ordered inc data'!$B$15</f>
        <v>1.6704445767</v>
      </c>
      <c r="K15" s="78">
        <f>'ordered inc data'!$C$15</f>
        <v>1.5341511573</v>
      </c>
    </row>
    <row r="16" spans="1:11" ht="13.5" thickBot="1">
      <c r="A16" s="25" t="s">
        <v>139</v>
      </c>
      <c r="B16" s="42">
        <f>'orig. data'!G14</f>
        <v>1.421464108</v>
      </c>
      <c r="C16" s="44">
        <f>'orig. data'!T14</f>
        <v>1.5676623289</v>
      </c>
      <c r="E16" s="26" t="s">
        <v>155</v>
      </c>
      <c r="F16" s="42">
        <f>'orig. data'!G30</f>
        <v>1.319167142</v>
      </c>
      <c r="G16" s="44">
        <f>'orig. data'!T30</f>
        <v>1.2132848019</v>
      </c>
      <c r="I16" s="79" t="s">
        <v>292</v>
      </c>
      <c r="J16" s="80">
        <f>'ordered inc data'!$B$16</f>
        <v>1.6049269566</v>
      </c>
      <c r="K16" s="81">
        <f>'ordered inc data'!$C$16</f>
        <v>1.3237753473</v>
      </c>
    </row>
    <row r="17" spans="1:11" ht="12.75">
      <c r="A17" s="27"/>
      <c r="B17" s="43"/>
      <c r="C17" s="45"/>
      <c r="E17" s="26" t="s">
        <v>156</v>
      </c>
      <c r="F17" s="42">
        <f>'orig. data'!G31</f>
        <v>1.8634141619</v>
      </c>
      <c r="G17" s="44">
        <f>'orig. data'!T31</f>
        <v>1.4317218765</v>
      </c>
      <c r="I17" s="82" t="s">
        <v>336</v>
      </c>
      <c r="J17" s="83"/>
      <c r="K17" s="84">
        <f>'ordered inc data'!$B$18</f>
        <v>0.2403478487</v>
      </c>
    </row>
    <row r="18" spans="1:11" ht="12.75">
      <c r="A18" s="25" t="s">
        <v>273</v>
      </c>
      <c r="B18" s="42">
        <f>'orig. data'!G15</f>
        <v>1.4669231128</v>
      </c>
      <c r="C18" s="44">
        <f>'orig. data'!T15</f>
        <v>1.4951840477</v>
      </c>
      <c r="E18" s="28"/>
      <c r="F18" s="43"/>
      <c r="G18" s="45"/>
      <c r="I18" s="82" t="s">
        <v>337</v>
      </c>
      <c r="J18" s="83"/>
      <c r="K18" s="84">
        <f>'ordered inc data'!$B$19</f>
        <v>0.0940830767</v>
      </c>
    </row>
    <row r="19" spans="1:11" ht="13.5" thickBot="1">
      <c r="A19" s="25" t="s">
        <v>144</v>
      </c>
      <c r="B19" s="42">
        <f>'orig. data'!G16</f>
        <v>1.8031134506</v>
      </c>
      <c r="C19" s="44">
        <f>'orig. data'!T16</f>
        <v>1.7352939655</v>
      </c>
      <c r="E19" s="29" t="s">
        <v>141</v>
      </c>
      <c r="F19" s="47">
        <f>'orig. data'!G8</f>
        <v>1.7117461938</v>
      </c>
      <c r="G19" s="46">
        <f>'orig. data'!T8</f>
        <v>1.5230778555</v>
      </c>
      <c r="I19" s="85" t="s">
        <v>293</v>
      </c>
      <c r="J19" s="86"/>
      <c r="K19" s="84">
        <f>'ordered inc data'!$B$20</f>
        <v>0.0445144228</v>
      </c>
    </row>
    <row r="20" spans="1:11" ht="12.75">
      <c r="A20" s="25" t="s">
        <v>140</v>
      </c>
      <c r="B20" s="42">
        <f>'orig. data'!G17</f>
        <v>1.4974149357</v>
      </c>
      <c r="C20" s="44">
        <f>'orig. data'!T17</f>
        <v>1.6548680702</v>
      </c>
      <c r="E20" s="91" t="s">
        <v>143</v>
      </c>
      <c r="F20" s="92"/>
      <c r="G20" s="91"/>
      <c r="I20" s="82" t="s">
        <v>338</v>
      </c>
      <c r="J20" s="86"/>
      <c r="K20" s="84">
        <f>'ordered inc data'!$B$22</f>
        <v>0.0191602503</v>
      </c>
    </row>
    <row r="21" spans="1:11" ht="12.75">
      <c r="A21" s="27"/>
      <c r="B21" s="43"/>
      <c r="C21" s="45"/>
      <c r="E21" s="107" t="s">
        <v>272</v>
      </c>
      <c r="F21" s="107"/>
      <c r="G21" s="107"/>
      <c r="I21" s="82" t="s">
        <v>339</v>
      </c>
      <c r="J21" s="86"/>
      <c r="K21" s="84">
        <f>'ordered inc data'!$B$23</f>
        <v>0.0121149363</v>
      </c>
    </row>
    <row r="22" spans="1:11" ht="13.5" thickBot="1">
      <c r="A22" s="29" t="s">
        <v>142</v>
      </c>
      <c r="B22" s="48">
        <f>'orig. data'!G18</f>
        <v>1.65329886</v>
      </c>
      <c r="C22" s="46">
        <f>'orig. data'!T18</f>
        <v>1.5408094386</v>
      </c>
      <c r="I22" s="85" t="s">
        <v>294</v>
      </c>
      <c r="J22" s="86"/>
      <c r="K22" s="84">
        <f>'ordered inc data'!$B$24</f>
        <v>0.904734822</v>
      </c>
    </row>
    <row r="23" spans="1:11" ht="12.75">
      <c r="A23" s="91" t="s">
        <v>143</v>
      </c>
      <c r="B23" s="30"/>
      <c r="I23" s="21" t="s">
        <v>143</v>
      </c>
      <c r="J23" s="17"/>
      <c r="K23" s="17"/>
    </row>
    <row r="24" spans="1:11" ht="12.75">
      <c r="A24" s="21" t="s">
        <v>272</v>
      </c>
      <c r="B24" s="21"/>
      <c r="C24" s="21"/>
      <c r="I24" s="21" t="s">
        <v>272</v>
      </c>
      <c r="J24" s="87"/>
      <c r="K24" s="87"/>
    </row>
  </sheetData>
  <sheetProtection/>
  <mergeCells count="5">
    <mergeCell ref="I2:I5"/>
    <mergeCell ref="J2:K4"/>
    <mergeCell ref="E21:G21"/>
    <mergeCell ref="A2:A5"/>
    <mergeCell ref="E2:E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O1" sqref="O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3" width="9.140625" style="2" customWidth="1"/>
    <col min="14" max="14" width="2.8515625" style="10" customWidth="1"/>
    <col min="15" max="16" width="9.140625" style="2" customWidth="1"/>
    <col min="17" max="17" width="2.8515625" style="10" customWidth="1"/>
    <col min="18" max="18" width="9.28125" style="2" bestFit="1" customWidth="1"/>
    <col min="19" max="16384" width="9.140625" style="2" customWidth="1"/>
  </cols>
  <sheetData>
    <row r="1" spans="1:18" ht="12.75">
      <c r="A1" s="41" t="s">
        <v>266</v>
      </c>
      <c r="B1" s="5" t="s">
        <v>214</v>
      </c>
      <c r="C1" s="109" t="s">
        <v>125</v>
      </c>
      <c r="D1" s="109"/>
      <c r="E1" s="109"/>
      <c r="F1" s="109" t="s">
        <v>128</v>
      </c>
      <c r="G1" s="109"/>
      <c r="H1" s="6" t="s">
        <v>117</v>
      </c>
      <c r="I1" s="3" t="s">
        <v>119</v>
      </c>
      <c r="J1" s="3" t="s">
        <v>120</v>
      </c>
      <c r="K1" s="6" t="s">
        <v>118</v>
      </c>
      <c r="L1" s="6" t="s">
        <v>121</v>
      </c>
      <c r="M1" s="6" t="s">
        <v>122</v>
      </c>
      <c r="N1" s="7"/>
      <c r="O1" s="6" t="s">
        <v>123</v>
      </c>
      <c r="P1" s="6" t="s">
        <v>124</v>
      </c>
      <c r="Q1" s="7"/>
      <c r="R1" s="6" t="s">
        <v>129</v>
      </c>
    </row>
    <row r="2" spans="2:18" ht="12.75">
      <c r="B2" s="5"/>
      <c r="C2" s="13"/>
      <c r="D2" s="13"/>
      <c r="E2" s="13"/>
      <c r="F2" s="14"/>
      <c r="G2" s="14"/>
      <c r="H2" s="6"/>
      <c r="I2" s="110" t="s">
        <v>271</v>
      </c>
      <c r="J2" s="110"/>
      <c r="K2" s="6"/>
      <c r="L2" s="6"/>
      <c r="M2" s="6"/>
      <c r="N2" s="7"/>
      <c r="O2" s="6"/>
      <c r="P2" s="6"/>
      <c r="Q2" s="7"/>
      <c r="R2" s="6"/>
    </row>
    <row r="3" spans="1:25" ht="12.75">
      <c r="A3" s="5" t="s">
        <v>0</v>
      </c>
      <c r="B3" s="5"/>
      <c r="C3" s="13">
        <v>1</v>
      </c>
      <c r="D3" s="13">
        <v>2</v>
      </c>
      <c r="E3" s="13" t="s">
        <v>127</v>
      </c>
      <c r="F3" s="13" t="s">
        <v>242</v>
      </c>
      <c r="G3" s="13" t="s">
        <v>243</v>
      </c>
      <c r="H3" s="2" t="s">
        <v>275</v>
      </c>
      <c r="I3" s="5" t="s">
        <v>269</v>
      </c>
      <c r="J3" s="5" t="s">
        <v>270</v>
      </c>
      <c r="K3" s="2" t="s">
        <v>276</v>
      </c>
      <c r="S3" s="6"/>
      <c r="T3" s="6"/>
      <c r="U3" s="6"/>
      <c r="V3" s="6"/>
      <c r="W3" s="6"/>
      <c r="X3" s="6"/>
      <c r="Y3" s="6"/>
    </row>
    <row r="4" spans="1:25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</v>
      </c>
      <c r="B4" t="s">
        <v>131</v>
      </c>
      <c r="C4" t="str">
        <f>'orig. data'!AF4</f>
        <v> </v>
      </c>
      <c r="D4" t="str">
        <f>'orig. data'!AG4</f>
        <v> </v>
      </c>
      <c r="E4">
        <f ca="1">IF(CELL("contents",F4)="s","s",IF(CELL("contents",G4)="s","s",IF(CELL("contents",'orig. data'!AH4)="t","t","")))</f>
      </c>
      <c r="F4" t="str">
        <f>'orig. data'!AI4</f>
        <v> </v>
      </c>
      <c r="G4" t="str">
        <f>'orig. data'!AJ4</f>
        <v> </v>
      </c>
      <c r="H4" s="19">
        <f aca="true" t="shared" si="0" ref="H4:H14">I$19</f>
        <v>1.65329886</v>
      </c>
      <c r="I4" s="3">
        <f>'orig. data'!C4</f>
        <v>1.8005355029</v>
      </c>
      <c r="J4" s="3">
        <f>'orig. data'!P4</f>
        <v>1.6207170963</v>
      </c>
      <c r="K4" s="19">
        <f aca="true" t="shared" si="1" ref="K4:K14">J$19</f>
        <v>1.4909807059</v>
      </c>
      <c r="L4" s="6">
        <f>'orig. data'!B4</f>
        <v>100705</v>
      </c>
      <c r="M4" s="12">
        <f>'orig. data'!F4</f>
        <v>0.4017670723</v>
      </c>
      <c r="N4" s="8"/>
      <c r="O4" s="6">
        <f>'orig. data'!O4</f>
        <v>115814</v>
      </c>
      <c r="P4" s="12">
        <f>'orig. data'!S4</f>
        <v>0.4075398327</v>
      </c>
      <c r="Q4" s="8"/>
      <c r="R4" s="12">
        <f>'orig. data'!AB4</f>
        <v>0.408864335</v>
      </c>
      <c r="S4" s="3"/>
      <c r="T4" s="3"/>
      <c r="U4" s="3"/>
      <c r="V4" s="3"/>
      <c r="W4" s="3"/>
      <c r="X4" s="3"/>
      <c r="Y4" s="3"/>
    </row>
    <row r="5" spans="1:25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</v>
      </c>
      <c r="B5" t="s">
        <v>132</v>
      </c>
      <c r="C5" t="str">
        <f>'orig. data'!AF5</f>
        <v> </v>
      </c>
      <c r="D5" t="str">
        <f>'orig. data'!AG5</f>
        <v> </v>
      </c>
      <c r="E5">
        <f ca="1">IF(CELL("contents",F5)="s","s",IF(CELL("contents",G5)="s","s",IF(CELL("contents",'orig. data'!AH5)="t","t","")))</f>
      </c>
      <c r="F5" t="str">
        <f>'orig. data'!AI5</f>
        <v> </v>
      </c>
      <c r="G5" t="str">
        <f>'orig. data'!AJ5</f>
        <v> </v>
      </c>
      <c r="H5" s="19">
        <f t="shared" si="0"/>
        <v>1.65329886</v>
      </c>
      <c r="I5" s="3">
        <f>'orig. data'!C5</f>
        <v>1.395188276</v>
      </c>
      <c r="J5" s="3">
        <f>'orig. data'!P5</f>
        <v>1.5964730925</v>
      </c>
      <c r="K5" s="19">
        <f t="shared" si="1"/>
        <v>1.4909807059</v>
      </c>
      <c r="L5" s="6">
        <f>'orig. data'!B5</f>
        <v>193653</v>
      </c>
      <c r="M5" s="12">
        <f>'orig. data'!F5</f>
        <v>0.0604071441</v>
      </c>
      <c r="N5" s="9"/>
      <c r="O5" s="6">
        <f>'orig. data'!O5</f>
        <v>211409</v>
      </c>
      <c r="P5" s="12">
        <f>'orig. data'!S5</f>
        <v>0.430558756</v>
      </c>
      <c r="Q5" s="9"/>
      <c r="R5" s="12">
        <f>'orig. data'!AB5</f>
        <v>0.2079479973</v>
      </c>
      <c r="S5" s="1"/>
      <c r="T5" s="1"/>
      <c r="U5" s="1"/>
      <c r="V5" s="1"/>
      <c r="W5" s="1"/>
      <c r="X5" s="1"/>
      <c r="Y5" s="1"/>
    </row>
    <row r="6" spans="1:25" ht="12.75">
      <c r="A6" s="2" t="str">
        <f ca="1" t="shared" si="2"/>
        <v>Assiniboine (1,2)</v>
      </c>
      <c r="B6" t="s">
        <v>133</v>
      </c>
      <c r="C6">
        <f>'orig. data'!AF6</f>
        <v>1</v>
      </c>
      <c r="D6">
        <f>'orig. data'!AG6</f>
        <v>2</v>
      </c>
      <c r="E6">
        <f ca="1">IF(CELL("contents",F6)="s","s",IF(CELL("contents",G6)="s","s",IF(CELL("contents",'orig. data'!AH6)="t","t","")))</f>
      </c>
      <c r="F6" t="str">
        <f>'orig. data'!AI6</f>
        <v> </v>
      </c>
      <c r="G6" t="str">
        <f>'orig. data'!AJ6</f>
        <v> </v>
      </c>
      <c r="H6" s="19">
        <f t="shared" si="0"/>
        <v>1.65329886</v>
      </c>
      <c r="I6" s="3">
        <f>'orig. data'!C6</f>
        <v>1.1176155517</v>
      </c>
      <c r="J6" s="3">
        <f>'orig. data'!P6</f>
        <v>1.16084495</v>
      </c>
      <c r="K6" s="19">
        <f t="shared" si="1"/>
        <v>1.4909807059</v>
      </c>
      <c r="L6" s="6">
        <f>'orig. data'!B6</f>
        <v>176696</v>
      </c>
      <c r="M6" s="12">
        <f>'orig. data'!F6</f>
        <v>4.71469E-05</v>
      </c>
      <c r="N6" s="9"/>
      <c r="O6" s="6">
        <f>'orig. data'!O6</f>
        <v>179738</v>
      </c>
      <c r="P6" s="12">
        <f>'orig. data'!S6</f>
        <v>0.008414586</v>
      </c>
      <c r="Q6" s="9"/>
      <c r="R6" s="12">
        <f>'orig. data'!AB6</f>
        <v>0.7485884633</v>
      </c>
      <c r="S6" s="1"/>
      <c r="T6" s="1"/>
      <c r="U6" s="1"/>
      <c r="V6" s="1"/>
      <c r="W6" s="1"/>
      <c r="X6" s="1"/>
      <c r="Y6" s="1"/>
    </row>
    <row r="7" spans="1:25" ht="12.75">
      <c r="A7" s="2" t="str">
        <f ca="1" t="shared" si="2"/>
        <v>Brandon</v>
      </c>
      <c r="B7" t="s">
        <v>107</v>
      </c>
      <c r="C7" t="str">
        <f>'orig. data'!AF7</f>
        <v> </v>
      </c>
      <c r="D7" t="str">
        <f>'orig. data'!AG7</f>
        <v> </v>
      </c>
      <c r="E7">
        <f ca="1">IF(CELL("contents",F7)="s","s",IF(CELL("contents",G7)="s","s",IF(CELL("contents",'orig. data'!AH7)="t","t","")))</f>
      </c>
      <c r="F7" t="str">
        <f>'orig. data'!AI7</f>
        <v> </v>
      </c>
      <c r="G7" t="str">
        <f>'orig. data'!AJ7</f>
        <v> </v>
      </c>
      <c r="H7" s="19">
        <f t="shared" si="0"/>
        <v>1.65329886</v>
      </c>
      <c r="I7" s="3">
        <f>'orig. data'!C7</f>
        <v>1.4679081647</v>
      </c>
      <c r="J7" s="3">
        <f>'orig. data'!P7</f>
        <v>1.3649825427</v>
      </c>
      <c r="K7" s="19">
        <f t="shared" si="1"/>
        <v>1.4909807059</v>
      </c>
      <c r="L7" s="6">
        <f>'orig. data'!B7</f>
        <v>99385</v>
      </c>
      <c r="M7" s="12">
        <f>'orig. data'!F7</f>
        <v>0.2687108781</v>
      </c>
      <c r="N7" s="9"/>
      <c r="O7" s="6">
        <f>'orig. data'!O7</f>
        <v>107878</v>
      </c>
      <c r="P7" s="12">
        <f>'orig. data'!S7</f>
        <v>0.414171049</v>
      </c>
      <c r="Q7" s="9"/>
      <c r="R7" s="12">
        <f>'orig. data'!AB7</f>
        <v>0.5976646535</v>
      </c>
      <c r="S7" s="1"/>
      <c r="T7" s="1"/>
      <c r="U7" s="1"/>
      <c r="V7" s="1"/>
      <c r="W7" s="1"/>
      <c r="X7" s="1"/>
      <c r="Y7" s="1"/>
    </row>
    <row r="8" spans="1:25" ht="12.75">
      <c r="A8" s="2" t="str">
        <f ca="1" t="shared" si="2"/>
        <v>Winnipeg (t)</v>
      </c>
      <c r="B8" t="s">
        <v>141</v>
      </c>
      <c r="C8" t="str">
        <f>'orig. data'!AF8</f>
        <v> </v>
      </c>
      <c r="D8" t="str">
        <f>'orig. data'!AG8</f>
        <v> </v>
      </c>
      <c r="E8" t="str">
        <f ca="1">IF(CELL("contents",F8)="s","s",IF(CELL("contents",G8)="s","s",IF(CELL("contents",'orig. data'!AH8)="t","t","")))</f>
        <v>t</v>
      </c>
      <c r="F8" t="str">
        <f>'orig. data'!AI8</f>
        <v> </v>
      </c>
      <c r="G8" t="str">
        <f>'orig. data'!AJ8</f>
        <v> </v>
      </c>
      <c r="H8" s="19">
        <f t="shared" si="0"/>
        <v>1.65329886</v>
      </c>
      <c r="I8" s="3">
        <f>'orig. data'!C8</f>
        <v>1.7849947184</v>
      </c>
      <c r="J8" s="3">
        <f>'orig. data'!P8</f>
        <v>1.520494547</v>
      </c>
      <c r="K8" s="19">
        <f t="shared" si="1"/>
        <v>1.4909807059</v>
      </c>
      <c r="L8" s="6">
        <f>'orig. data'!B8</f>
        <v>1410840</v>
      </c>
      <c r="M8" s="12">
        <f>'orig. data'!F8</f>
        <v>0.3311443254</v>
      </c>
      <c r="N8" s="9"/>
      <c r="O8" s="6">
        <f>'orig. data'!O8</f>
        <v>1534393</v>
      </c>
      <c r="P8" s="12">
        <f>'orig. data'!S8</f>
        <v>0.7537114947</v>
      </c>
      <c r="Q8" s="9"/>
      <c r="R8" s="12">
        <f>'orig. data'!AB8</f>
        <v>0.047329539</v>
      </c>
      <c r="S8" s="1"/>
      <c r="T8" s="1"/>
      <c r="U8" s="1"/>
      <c r="V8" s="1"/>
      <c r="W8" s="1"/>
      <c r="X8" s="1"/>
      <c r="Y8" s="1"/>
    </row>
    <row r="9" spans="1:25" ht="12.75">
      <c r="A9" s="2" t="str">
        <f ca="1" t="shared" si="2"/>
        <v>Interlake</v>
      </c>
      <c r="B9" t="s">
        <v>135</v>
      </c>
      <c r="C9" t="str">
        <f>'orig. data'!AF9</f>
        <v> </v>
      </c>
      <c r="D9" t="str">
        <f>'orig. data'!AG9</f>
        <v> </v>
      </c>
      <c r="E9">
        <f ca="1">IF(CELL("contents",F9)="s","s",IF(CELL("contents",G9)="s","s",IF(CELL("contents",'orig. data'!AH9)="t","t","")))</f>
      </c>
      <c r="F9" t="str">
        <f>'orig. data'!AI9</f>
        <v> </v>
      </c>
      <c r="G9" t="str">
        <f>'orig. data'!AJ9</f>
        <v> </v>
      </c>
      <c r="H9" s="19">
        <f t="shared" si="0"/>
        <v>1.65329886</v>
      </c>
      <c r="I9" s="3">
        <f>'orig. data'!C9</f>
        <v>1.7214813003</v>
      </c>
      <c r="J9" s="3">
        <f>'orig. data'!P9</f>
        <v>1.5323503516</v>
      </c>
      <c r="K9" s="19">
        <f t="shared" si="1"/>
        <v>1.4909807059</v>
      </c>
      <c r="L9" s="6">
        <f>'orig. data'!B9</f>
        <v>167766</v>
      </c>
      <c r="M9" s="12">
        <f>'orig. data'!F9</f>
        <v>0.6538720459</v>
      </c>
      <c r="N9" s="9"/>
      <c r="O9" s="6">
        <f>'orig. data'!O9</f>
        <v>185480</v>
      </c>
      <c r="P9" s="12">
        <f>'orig. data'!S9</f>
        <v>0.7605494815</v>
      </c>
      <c r="Q9" s="9"/>
      <c r="R9" s="12">
        <f>'orig. data'!AB9</f>
        <v>0.286780163</v>
      </c>
      <c r="S9" s="1"/>
      <c r="T9" s="1"/>
      <c r="U9" s="1"/>
      <c r="V9" s="1"/>
      <c r="W9" s="1"/>
      <c r="X9" s="1"/>
      <c r="Y9" s="1"/>
    </row>
    <row r="10" spans="1:18" ht="12.75">
      <c r="A10" s="2" t="str">
        <f ca="1" t="shared" si="2"/>
        <v>North Eastman</v>
      </c>
      <c r="B10" t="s">
        <v>136</v>
      </c>
      <c r="C10" t="str">
        <f>'orig. data'!AF10</f>
        <v> </v>
      </c>
      <c r="D10" t="str">
        <f>'orig. data'!AG10</f>
        <v> </v>
      </c>
      <c r="E10">
        <f ca="1">IF(CELL("contents",F10)="s","s",IF(CELL("contents",G10)="s","s",IF(CELL("contents",'orig. data'!AH10)="t","t","")))</f>
      </c>
      <c r="F10" t="str">
        <f>'orig. data'!AI10</f>
        <v> </v>
      </c>
      <c r="G10" t="str">
        <f>'orig. data'!AJ10</f>
        <v> </v>
      </c>
      <c r="H10" s="19">
        <f t="shared" si="0"/>
        <v>1.65329886</v>
      </c>
      <c r="I10" s="3">
        <f>'orig. data'!C10</f>
        <v>1.6540811827</v>
      </c>
      <c r="J10" s="3">
        <f>'orig. data'!P10</f>
        <v>1.545905337</v>
      </c>
      <c r="K10" s="19">
        <f t="shared" si="1"/>
        <v>1.4909807059</v>
      </c>
      <c r="L10" s="6">
        <f>'orig. data'!B10</f>
        <v>83386</v>
      </c>
      <c r="M10" s="12">
        <f>'orig. data'!F10</f>
        <v>0.9965732299</v>
      </c>
      <c r="O10" s="6">
        <f>'orig. data'!O10</f>
        <v>93871</v>
      </c>
      <c r="P10" s="12">
        <f>'orig. data'!S10</f>
        <v>0.7373192743</v>
      </c>
      <c r="R10" s="12">
        <f>'orig. data'!AB10</f>
        <v>0.6275775497</v>
      </c>
    </row>
    <row r="11" spans="1:25" ht="12.75">
      <c r="A11" s="2" t="str">
        <f ca="1" t="shared" si="2"/>
        <v>Parkland</v>
      </c>
      <c r="B11" t="s">
        <v>134</v>
      </c>
      <c r="C11" t="str">
        <f>'orig. data'!AF11</f>
        <v> </v>
      </c>
      <c r="D11" t="str">
        <f>'orig. data'!AG11</f>
        <v> </v>
      </c>
      <c r="E11">
        <f ca="1">IF(CELL("contents",F11)="s","s",IF(CELL("contents",G11)="s","s",IF(CELL("contents",'orig. data'!AH11)="t","t","")))</f>
      </c>
      <c r="F11" t="str">
        <f>'orig. data'!AI11</f>
        <v> </v>
      </c>
      <c r="G11" t="str">
        <f>'orig. data'!AJ11</f>
        <v> </v>
      </c>
      <c r="H11" s="19">
        <f t="shared" si="0"/>
        <v>1.65329886</v>
      </c>
      <c r="I11" s="3">
        <f>'orig. data'!C11</f>
        <v>1.6739299289</v>
      </c>
      <c r="J11" s="3">
        <f>'orig. data'!P11</f>
        <v>1.7903707506</v>
      </c>
      <c r="K11" s="19">
        <f t="shared" si="1"/>
        <v>1.4909807059</v>
      </c>
      <c r="L11" s="6">
        <f>'orig. data'!B11</f>
        <v>106008</v>
      </c>
      <c r="M11" s="12">
        <f>'orig. data'!F11</f>
        <v>0.9012100033</v>
      </c>
      <c r="N11" s="9"/>
      <c r="O11" s="6">
        <f>'orig. data'!O11</f>
        <v>107327</v>
      </c>
      <c r="P11" s="12">
        <f>'orig. data'!S11</f>
        <v>0.0600672017</v>
      </c>
      <c r="Q11" s="9"/>
      <c r="R11" s="12">
        <f>'orig. data'!AB11</f>
        <v>0.5847736637</v>
      </c>
      <c r="S11" s="1"/>
      <c r="T11" s="1"/>
      <c r="U11" s="1"/>
      <c r="V11" s="1"/>
      <c r="W11" s="1"/>
      <c r="X11" s="1"/>
      <c r="Y11" s="1"/>
    </row>
    <row r="12" spans="1:25" ht="12.75">
      <c r="A12" s="2" t="str">
        <f ca="1" t="shared" si="2"/>
        <v>Churchill (s)</v>
      </c>
      <c r="B12" t="s">
        <v>137</v>
      </c>
      <c r="C12" t="str">
        <f>'orig. data'!AF12</f>
        <v> </v>
      </c>
      <c r="D12" t="str">
        <f>'orig. data'!AG12</f>
        <v> </v>
      </c>
      <c r="E12" t="str">
        <f ca="1">IF(CELL("contents",F12)="s","s",IF(CELL("contents",G12)="s","s",IF(CELL("contents",'orig. data'!AH12)="t","t","")))</f>
        <v>s</v>
      </c>
      <c r="F12" t="str">
        <f>'orig. data'!AI12</f>
        <v>s</v>
      </c>
      <c r="G12" t="str">
        <f>'orig. data'!AJ12</f>
        <v>s</v>
      </c>
      <c r="H12" s="19">
        <f t="shared" si="0"/>
        <v>1.65329886</v>
      </c>
      <c r="I12" s="3" t="str">
        <f>'orig. data'!C12</f>
        <v> </v>
      </c>
      <c r="J12" s="3" t="str">
        <f>'orig. data'!P12</f>
        <v> </v>
      </c>
      <c r="K12" s="19">
        <f t="shared" si="1"/>
        <v>1.4909807059</v>
      </c>
      <c r="L12" s="6" t="str">
        <f>'orig. data'!B12</f>
        <v> </v>
      </c>
      <c r="M12" s="12" t="str">
        <f>'orig. data'!F12</f>
        <v> </v>
      </c>
      <c r="N12" s="9"/>
      <c r="O12" s="6" t="str">
        <f>'orig. data'!O12</f>
        <v> </v>
      </c>
      <c r="P12" s="12" t="str">
        <f>'orig. data'!S12</f>
        <v> </v>
      </c>
      <c r="Q12" s="9"/>
      <c r="R12" s="12" t="str">
        <f>'orig. data'!AB12</f>
        <v> </v>
      </c>
      <c r="S12" s="1"/>
      <c r="T12" s="1"/>
      <c r="U12" s="1"/>
      <c r="V12" s="1"/>
      <c r="W12" s="1"/>
      <c r="X12" s="1"/>
      <c r="Y12" s="1"/>
    </row>
    <row r="13" spans="1:25" ht="12.75">
      <c r="A13" s="2" t="str">
        <f ca="1" t="shared" si="2"/>
        <v>Nor-Man</v>
      </c>
      <c r="B13" t="s">
        <v>138</v>
      </c>
      <c r="C13" t="str">
        <f>'orig. data'!AF13</f>
        <v> </v>
      </c>
      <c r="D13" t="str">
        <f>'orig. data'!AG13</f>
        <v> </v>
      </c>
      <c r="E13">
        <f ca="1">IF(CELL("contents",F13)="s","s",IF(CELL("contents",G13)="s","s",IF(CELL("contents",'orig. data'!AH13)="t","t","")))</f>
      </c>
      <c r="F13" t="str">
        <f>'orig. data'!AI13</f>
        <v> </v>
      </c>
      <c r="G13" t="str">
        <f>'orig. data'!AJ13</f>
        <v> </v>
      </c>
      <c r="H13" s="19">
        <f t="shared" si="0"/>
        <v>1.65329886</v>
      </c>
      <c r="I13" s="3">
        <f>'orig. data'!C13</f>
        <v>1.8416362035</v>
      </c>
      <c r="J13" s="3">
        <f>'orig. data'!P13</f>
        <v>1.9860125746</v>
      </c>
      <c r="K13" s="19">
        <f t="shared" si="1"/>
        <v>1.4909807059</v>
      </c>
      <c r="L13" s="6">
        <f>'orig. data'!B13</f>
        <v>43718</v>
      </c>
      <c r="M13" s="12">
        <f>'orig. data'!F13</f>
        <v>0.4362930355</v>
      </c>
      <c r="N13" s="9"/>
      <c r="O13" s="6">
        <f>'orig. data'!O13</f>
        <v>47578</v>
      </c>
      <c r="P13" s="12">
        <f>'orig. data'!S13</f>
        <v>0.0273001046</v>
      </c>
      <c r="Q13" s="9"/>
      <c r="R13" s="12">
        <f>'orig. data'!AB13</f>
        <v>0.6718380081</v>
      </c>
      <c r="S13" s="1"/>
      <c r="T13" s="1"/>
      <c r="U13" s="1"/>
      <c r="V13" s="1"/>
      <c r="W13" s="1"/>
      <c r="X13" s="1"/>
      <c r="Y13" s="1"/>
    </row>
    <row r="14" spans="1:25" ht="12.75">
      <c r="A14" s="2" t="str">
        <f ca="1" t="shared" si="2"/>
        <v>Burntwood</v>
      </c>
      <c r="B14" t="s">
        <v>139</v>
      </c>
      <c r="C14" t="str">
        <f>'orig. data'!AF14</f>
        <v> </v>
      </c>
      <c r="D14" t="str">
        <f>'orig. data'!AG14</f>
        <v> </v>
      </c>
      <c r="E14">
        <f ca="1">IF(CELL("contents",F14)="s","s",IF(CELL("contents",G14)="s","s",IF(CELL("contents",'orig. data'!AH14)="t","t","")))</f>
      </c>
      <c r="F14" t="str">
        <f>'orig. data'!AI14</f>
        <v> </v>
      </c>
      <c r="G14" t="str">
        <f>'orig. data'!AJ14</f>
        <v> </v>
      </c>
      <c r="H14" s="19">
        <f t="shared" si="0"/>
        <v>1.65329886</v>
      </c>
      <c r="I14" s="3">
        <f>'orig. data'!C14</f>
        <v>1.7822508595</v>
      </c>
      <c r="J14" s="3">
        <f>'orig. data'!P14</f>
        <v>1.9707527751</v>
      </c>
      <c r="K14" s="19">
        <f t="shared" si="1"/>
        <v>1.4909807059</v>
      </c>
      <c r="L14" s="6">
        <f>'orig. data'!B14</f>
        <v>53466</v>
      </c>
      <c r="M14" s="12">
        <f>'orig. data'!F14</f>
        <v>0.5814035666</v>
      </c>
      <c r="N14" s="9"/>
      <c r="O14" s="6">
        <f>'orig. data'!O14</f>
        <v>59324</v>
      </c>
      <c r="P14" s="12">
        <f>'orig. data'!S14</f>
        <v>0.0282777405</v>
      </c>
      <c r="Q14" s="9"/>
      <c r="R14" s="12">
        <f>'orig. data'!AB14</f>
        <v>0.5640066805</v>
      </c>
      <c r="S14" s="1"/>
      <c r="T14" s="1"/>
      <c r="U14" s="1"/>
      <c r="V14" s="1"/>
      <c r="W14" s="1"/>
      <c r="X14" s="1"/>
      <c r="Y14" s="1"/>
    </row>
    <row r="15" spans="1:25" ht="12.75">
      <c r="B15"/>
      <c r="C15"/>
      <c r="D15"/>
      <c r="E15"/>
      <c r="F15"/>
      <c r="G15"/>
      <c r="H15" s="19"/>
      <c r="I15" s="3"/>
      <c r="J15" s="3"/>
      <c r="K15" s="19"/>
      <c r="L15" s="6"/>
      <c r="M15" s="12"/>
      <c r="N15" s="9"/>
      <c r="O15" s="6"/>
      <c r="P15" s="12"/>
      <c r="Q15" s="9"/>
      <c r="R15" s="12"/>
      <c r="S15" s="1"/>
      <c r="T15" s="1"/>
      <c r="U15" s="1"/>
      <c r="V15" s="1"/>
      <c r="W15" s="1"/>
      <c r="X15" s="1"/>
      <c r="Y15" s="1"/>
    </row>
    <row r="16" spans="1:25" ht="12.75">
      <c r="A16" s="2" t="str">
        <f ca="1" t="shared" si="2"/>
        <v>Rural South</v>
      </c>
      <c r="B16" t="s">
        <v>273</v>
      </c>
      <c r="C16" t="str">
        <f>'orig. data'!AF15</f>
        <v> </v>
      </c>
      <c r="D16" t="str">
        <f>'orig. data'!AG15</f>
        <v> </v>
      </c>
      <c r="E16">
        <f ca="1">IF(CELL("contents",F16)="s","s",IF(CELL("contents",G16)="s","s",IF(CELL("contents",'orig. data'!AH15)="t","t","")))</f>
      </c>
      <c r="F16" t="str">
        <f>'orig. data'!AI15</f>
        <v> </v>
      </c>
      <c r="G16" t="str">
        <f>'orig. data'!AJ15</f>
        <v> </v>
      </c>
      <c r="H16" s="19">
        <f>I$19</f>
        <v>1.65329886</v>
      </c>
      <c r="I16" s="3">
        <f>'orig. data'!C15</f>
        <v>1.3346272013</v>
      </c>
      <c r="J16" s="3">
        <f>'orig. data'!P15</f>
        <v>1.394901542</v>
      </c>
      <c r="K16" s="19">
        <f>J$19</f>
        <v>1.4909807059</v>
      </c>
      <c r="L16" s="6">
        <f>'orig. data'!B15</f>
        <v>471054</v>
      </c>
      <c r="M16" s="12">
        <f>'orig. data'!F15</f>
        <v>0.0153351622</v>
      </c>
      <c r="N16" s="9"/>
      <c r="O16" s="6">
        <f>'orig. data'!O15</f>
        <v>506961</v>
      </c>
      <c r="P16" s="12">
        <f>'orig. data'!S15</f>
        <v>0.4793418633</v>
      </c>
      <c r="Q16" s="9"/>
      <c r="R16" s="12">
        <f>'orig. data'!AB15</f>
        <v>0.6482339314</v>
      </c>
      <c r="S16" s="1"/>
      <c r="T16" s="1"/>
      <c r="U16" s="1"/>
      <c r="V16" s="1"/>
      <c r="W16" s="1"/>
      <c r="X16" s="1"/>
      <c r="Y16" s="1"/>
    </row>
    <row r="17" spans="1:18" ht="12.75">
      <c r="A17" s="2" t="str">
        <f ca="1" t="shared" si="2"/>
        <v>Mid</v>
      </c>
      <c r="B17" t="s">
        <v>144</v>
      </c>
      <c r="C17" t="str">
        <f>'orig. data'!AF16</f>
        <v> </v>
      </c>
      <c r="D17" t="str">
        <f>'orig. data'!AG16</f>
        <v> </v>
      </c>
      <c r="E17">
        <f ca="1">IF(CELL("contents",F17)="s","s",IF(CELL("contents",G17)="s","s",IF(CELL("contents",'orig. data'!AH16)="t","t","")))</f>
      </c>
      <c r="F17" t="str">
        <f>'orig. data'!AI16</f>
        <v> </v>
      </c>
      <c r="G17" t="str">
        <f>'orig. data'!AJ16</f>
        <v> </v>
      </c>
      <c r="H17" s="19">
        <f>I$19</f>
        <v>1.65329886</v>
      </c>
      <c r="I17" s="3">
        <f>'orig. data'!C16</f>
        <v>1.736164486</v>
      </c>
      <c r="J17" s="3">
        <f>'orig. data'!P16</f>
        <v>1.5850766381</v>
      </c>
      <c r="K17" s="19">
        <f>J$19</f>
        <v>1.4909807059</v>
      </c>
      <c r="L17" s="6">
        <f>'orig. data'!B16</f>
        <v>357160</v>
      </c>
      <c r="M17" s="12">
        <f>'orig. data'!F16</f>
        <v>0.5875589193</v>
      </c>
      <c r="O17" s="6">
        <f>'orig. data'!O16</f>
        <v>386678</v>
      </c>
      <c r="P17" s="12">
        <f>'orig. data'!S16</f>
        <v>0.457043098</v>
      </c>
      <c r="R17" s="12">
        <f>'orig. data'!AB16</f>
        <v>0.3650889441</v>
      </c>
    </row>
    <row r="18" spans="1:18" ht="12.75">
      <c r="A18" s="2" t="str">
        <f ca="1" t="shared" si="2"/>
        <v>North</v>
      </c>
      <c r="B18" t="s">
        <v>140</v>
      </c>
      <c r="C18" t="str">
        <f>'orig. data'!AF17</f>
        <v> </v>
      </c>
      <c r="D18" t="str">
        <f>'orig. data'!AG17</f>
        <v> </v>
      </c>
      <c r="E18">
        <f ca="1">IF(CELL("contents",F18)="s","s",IF(CELL("contents",G18)="s","s",IF(CELL("contents",'orig. data'!AH17)="t","t","")))</f>
      </c>
      <c r="F18" t="str">
        <f>'orig. data'!AI17</f>
        <v> </v>
      </c>
      <c r="G18" t="str">
        <f>'orig. data'!AJ17</f>
        <v> </v>
      </c>
      <c r="H18" s="19">
        <f>I$19</f>
        <v>1.65329886</v>
      </c>
      <c r="I18" s="3">
        <f>'orig. data'!C17</f>
        <v>1.7717415082</v>
      </c>
      <c r="J18" s="3">
        <f>'orig. data'!P17</f>
        <v>1.9508331379</v>
      </c>
      <c r="K18" s="19">
        <f>J$19</f>
        <v>1.4909807059</v>
      </c>
      <c r="L18" s="6">
        <f>'orig. data'!B17</f>
        <v>98837</v>
      </c>
      <c r="M18" s="12">
        <f>'orig. data'!F17</f>
        <v>0.5622270059</v>
      </c>
      <c r="O18" s="6">
        <f>'orig. data'!O17</f>
        <v>108770</v>
      </c>
      <c r="P18" s="12">
        <f>'orig. data'!S17</f>
        <v>0.0162589988</v>
      </c>
      <c r="R18" s="12">
        <f>'orig. data'!AB17</f>
        <v>0.5065553477</v>
      </c>
    </row>
    <row r="19" spans="1:18" ht="12.75">
      <c r="A19" s="2" t="str">
        <f ca="1" t="shared" si="2"/>
        <v>Manitoba</v>
      </c>
      <c r="B19" t="s">
        <v>142</v>
      </c>
      <c r="C19" t="str">
        <f>'orig. data'!AF18</f>
        <v> </v>
      </c>
      <c r="D19" t="str">
        <f>'orig. data'!AG18</f>
        <v> </v>
      </c>
      <c r="E19">
        <f ca="1">IF(CELL("contents",F19)="s","s",IF(CELL("contents",G19)="s","s",IF(CELL("contents",'orig. data'!AH18)="t","t","")))</f>
      </c>
      <c r="F19" t="str">
        <f>'orig. data'!AI18</f>
        <v> </v>
      </c>
      <c r="G19" t="str">
        <f>'orig. data'!AJ18</f>
        <v> </v>
      </c>
      <c r="H19" s="19">
        <f>I$19</f>
        <v>1.65329886</v>
      </c>
      <c r="I19" s="3">
        <f>'orig. data'!C18</f>
        <v>1.65329886</v>
      </c>
      <c r="J19" s="3">
        <f>'orig. data'!P18</f>
        <v>1.4909807059</v>
      </c>
      <c r="K19" s="19">
        <f>J$19</f>
        <v>1.4909807059</v>
      </c>
      <c r="L19" s="6">
        <f>'orig. data'!B18</f>
        <v>2449043</v>
      </c>
      <c r="M19" s="12" t="str">
        <f>'orig. data'!F18</f>
        <v> </v>
      </c>
      <c r="O19" s="6">
        <f>'orig. data'!O18</f>
        <v>2657694</v>
      </c>
      <c r="P19" s="12" t="str">
        <f>'orig. data'!S18</f>
        <v> </v>
      </c>
      <c r="R19" s="12">
        <f>'orig. data'!AB18</f>
        <v>0.109113972</v>
      </c>
    </row>
    <row r="20" spans="1:18" ht="12.75">
      <c r="A20" s="2" t="str">
        <f ca="1" t="shared" si="2"/>
        <v>Public Trustee (s)</v>
      </c>
      <c r="B20" t="s">
        <v>186</v>
      </c>
      <c r="C20" t="str">
        <f>'orig. data'!AF19</f>
        <v> </v>
      </c>
      <c r="D20" t="str">
        <f>'orig. data'!AG19</f>
        <v> </v>
      </c>
      <c r="E20" t="str">
        <f ca="1">IF(CELL("contents",F20)="s","s",IF(CELL("contents",G20)="s","s",IF(CELL("contents",'orig. data'!AH19)="t","t","")))</f>
        <v>s</v>
      </c>
      <c r="F20" t="str">
        <f>'orig. data'!AI19</f>
        <v>s</v>
      </c>
      <c r="G20" t="str">
        <f>'orig. data'!AJ19</f>
        <v>s</v>
      </c>
      <c r="H20" s="19">
        <f>I$19</f>
        <v>1.65329886</v>
      </c>
      <c r="I20" s="3" t="str">
        <f>'orig. data'!C19</f>
        <v> </v>
      </c>
      <c r="J20" s="3" t="str">
        <f>'orig. data'!P19</f>
        <v> </v>
      </c>
      <c r="K20" s="19">
        <f>J$19</f>
        <v>1.4909807059</v>
      </c>
      <c r="L20" s="6" t="str">
        <f>'orig. data'!B19</f>
        <v> </v>
      </c>
      <c r="M20" s="12" t="str">
        <f>'orig. data'!F19</f>
        <v> </v>
      </c>
      <c r="O20" s="6" t="str">
        <f>'orig. data'!O19</f>
        <v> </v>
      </c>
      <c r="P20" s="12" t="str">
        <f>'orig. data'!S19</f>
        <v> </v>
      </c>
      <c r="R20" s="12" t="str">
        <f>'orig. data'!AB19</f>
        <v> </v>
      </c>
    </row>
    <row r="21" spans="2:18" ht="12.75">
      <c r="B21"/>
      <c r="C21"/>
      <c r="D21"/>
      <c r="E21"/>
      <c r="F21"/>
      <c r="G21"/>
      <c r="H21" s="19"/>
      <c r="I21" s="3"/>
      <c r="J21" s="3"/>
      <c r="K21" s="19"/>
      <c r="L21" s="6"/>
      <c r="M21" s="12"/>
      <c r="O21" s="6"/>
      <c r="P21" s="12"/>
      <c r="R21" s="12"/>
    </row>
    <row r="22" spans="1:18" ht="12.75">
      <c r="A22" s="2" t="str">
        <f ca="1" t="shared" si="2"/>
        <v>Fort Garry (t)</v>
      </c>
      <c r="B22" t="s">
        <v>145</v>
      </c>
      <c r="C22" t="str">
        <f>'orig. data'!AF20</f>
        <v> </v>
      </c>
      <c r="D22" t="str">
        <f>'orig. data'!AG20</f>
        <v> </v>
      </c>
      <c r="E22" t="str">
        <f ca="1">IF(CELL("contents",F22)="s","s",IF(CELL("contents",G22)="s","s",IF(CELL("contents",'orig. data'!AH20)="t","t","")))</f>
        <v>t</v>
      </c>
      <c r="F22" t="str">
        <f>'orig. data'!AI20</f>
        <v> </v>
      </c>
      <c r="G22" t="str">
        <f>'orig. data'!AJ20</f>
        <v> </v>
      </c>
      <c r="H22" s="19">
        <f aca="true" t="shared" si="3" ref="H22:H33">I$19</f>
        <v>1.65329886</v>
      </c>
      <c r="I22" s="3">
        <f>'orig. data'!C20</f>
        <v>1.8429234537</v>
      </c>
      <c r="J22" s="3">
        <f>'orig. data'!P20</f>
        <v>1.2879544119</v>
      </c>
      <c r="K22" s="19">
        <f aca="true" t="shared" si="4" ref="K22:K33">J$19</f>
        <v>1.4909807059</v>
      </c>
      <c r="L22" s="6">
        <f>'orig. data'!B20</f>
        <v>128906</v>
      </c>
      <c r="M22" s="12">
        <f>'orig. data'!F20</f>
        <v>0.2585976671</v>
      </c>
      <c r="O22" s="6">
        <f>'orig. data'!O20</f>
        <v>146439</v>
      </c>
      <c r="P22" s="12">
        <f>'orig. data'!S20</f>
        <v>0.1473757547</v>
      </c>
      <c r="R22" s="12">
        <f>'orig. data'!AB20</f>
        <v>0.0036394355</v>
      </c>
    </row>
    <row r="23" spans="1:18" ht="12.75">
      <c r="A23" s="2" t="str">
        <f ca="1" t="shared" si="2"/>
        <v>Assiniboine South</v>
      </c>
      <c r="B23" t="s">
        <v>146</v>
      </c>
      <c r="C23" t="str">
        <f>'orig. data'!AF21</f>
        <v> </v>
      </c>
      <c r="D23" t="str">
        <f>'orig. data'!AG21</f>
        <v> </v>
      </c>
      <c r="E23">
        <f ca="1">IF(CELL("contents",F23)="s","s",IF(CELL("contents",G23)="s","s",IF(CELL("contents",'orig. data'!AH21)="t","t","")))</f>
      </c>
      <c r="F23" t="str">
        <f>'orig. data'!AI21</f>
        <v> </v>
      </c>
      <c r="G23" t="str">
        <f>'orig. data'!AJ21</f>
        <v> </v>
      </c>
      <c r="H23" s="19">
        <f t="shared" si="3"/>
        <v>1.65329886</v>
      </c>
      <c r="I23" s="3">
        <f>'orig. data'!C21</f>
        <v>1.7523909496</v>
      </c>
      <c r="J23" s="3">
        <f>'orig. data'!P21</f>
        <v>1.327845008</v>
      </c>
      <c r="K23" s="19">
        <f t="shared" si="4"/>
        <v>1.4909807059</v>
      </c>
      <c r="L23" s="6">
        <f>'orig. data'!B21</f>
        <v>86008</v>
      </c>
      <c r="M23" s="12">
        <f>'orig. data'!F21</f>
        <v>0.5965664854</v>
      </c>
      <c r="O23" s="6">
        <f>'orig. data'!O21</f>
        <v>94448</v>
      </c>
      <c r="P23" s="12">
        <f>'orig. data'!S21</f>
        <v>0.3084565999</v>
      </c>
      <c r="R23" s="12">
        <f>'orig. data'!AB21</f>
        <v>0.0541332203</v>
      </c>
    </row>
    <row r="24" spans="1:18" ht="12.75">
      <c r="A24" s="2" t="str">
        <f ca="1" t="shared" si="2"/>
        <v>St. Boniface</v>
      </c>
      <c r="B24" t="s">
        <v>150</v>
      </c>
      <c r="C24" t="str">
        <f>'orig. data'!AF22</f>
        <v> </v>
      </c>
      <c r="D24" t="str">
        <f>'orig. data'!AG22</f>
        <v> </v>
      </c>
      <c r="E24">
        <f ca="1">IF(CELL("contents",F24)="s","s",IF(CELL("contents",G24)="s","s",IF(CELL("contents",'orig. data'!AH22)="t","t","")))</f>
      </c>
      <c r="F24" t="str">
        <f>'orig. data'!AI22</f>
        <v> </v>
      </c>
      <c r="G24" t="str">
        <f>'orig. data'!AJ22</f>
        <v> </v>
      </c>
      <c r="H24" s="19">
        <f t="shared" si="3"/>
        <v>1.65329886</v>
      </c>
      <c r="I24" s="3">
        <f>'orig. data'!C22</f>
        <v>2.0215738972</v>
      </c>
      <c r="J24" s="3">
        <f>'orig. data'!P22</f>
        <v>1.7081409697</v>
      </c>
      <c r="K24" s="19">
        <f t="shared" si="4"/>
        <v>1.4909807059</v>
      </c>
      <c r="L24" s="6">
        <f>'orig. data'!B22</f>
        <v>104289</v>
      </c>
      <c r="M24" s="12">
        <f>'orig. data'!F22</f>
        <v>0.0403859907</v>
      </c>
      <c r="O24" s="6">
        <f>'orig. data'!O22</f>
        <v>116246</v>
      </c>
      <c r="P24" s="12">
        <f>'orig. data'!S22</f>
        <v>0.1719554968</v>
      </c>
      <c r="R24" s="12">
        <f>'orig. data'!AB22</f>
        <v>0.1726625172</v>
      </c>
    </row>
    <row r="25" spans="1:18" ht="12.75">
      <c r="A25" s="2" t="str">
        <f ca="1" t="shared" si="2"/>
        <v>St. Vital</v>
      </c>
      <c r="B25" t="s">
        <v>148</v>
      </c>
      <c r="C25" t="str">
        <f>'orig. data'!AF23</f>
        <v> </v>
      </c>
      <c r="D25" t="str">
        <f>'orig. data'!AG23</f>
        <v> </v>
      </c>
      <c r="E25">
        <f ca="1">IF(CELL("contents",F25)="s","s",IF(CELL("contents",G25)="s","s",IF(CELL("contents",'orig. data'!AH23)="t","t","")))</f>
      </c>
      <c r="F25" t="str">
        <f>'orig. data'!AI23</f>
        <v> </v>
      </c>
      <c r="G25" t="str">
        <f>'orig. data'!AJ23</f>
        <v> </v>
      </c>
      <c r="H25" s="19">
        <f t="shared" si="3"/>
        <v>1.65329886</v>
      </c>
      <c r="I25" s="3">
        <f>'orig. data'!C23</f>
        <v>2.0723864848</v>
      </c>
      <c r="J25" s="3">
        <f>'orig. data'!P23</f>
        <v>1.882869194</v>
      </c>
      <c r="K25" s="19">
        <f t="shared" si="4"/>
        <v>1.4909807059</v>
      </c>
      <c r="L25" s="6">
        <f>'orig. data'!B23</f>
        <v>131646</v>
      </c>
      <c r="M25" s="12">
        <f>'orig. data'!F23</f>
        <v>0.015390502</v>
      </c>
      <c r="O25" s="6">
        <f>'orig. data'!O23</f>
        <v>146447</v>
      </c>
      <c r="P25" s="12">
        <f>'orig. data'!S23</f>
        <v>0.0109764274</v>
      </c>
      <c r="R25" s="12">
        <f>'orig. data'!AB23</f>
        <v>0.3980860703</v>
      </c>
    </row>
    <row r="26" spans="1:18" ht="12.75">
      <c r="A26" s="2" t="str">
        <f ca="1" t="shared" si="2"/>
        <v>Transcona</v>
      </c>
      <c r="B26" t="s">
        <v>151</v>
      </c>
      <c r="C26" t="str">
        <f>'orig. data'!AF24</f>
        <v> </v>
      </c>
      <c r="D26" t="str">
        <f>'orig. data'!AG24</f>
        <v> </v>
      </c>
      <c r="E26">
        <f ca="1">IF(CELL("contents",F26)="s","s",IF(CELL("contents",G26)="s","s",IF(CELL("contents",'orig. data'!AH24)="t","t","")))</f>
      </c>
      <c r="F26" t="str">
        <f>'orig. data'!AI24</f>
        <v> </v>
      </c>
      <c r="G26" t="str">
        <f>'orig. data'!AJ24</f>
        <v> </v>
      </c>
      <c r="H26" s="19">
        <f t="shared" si="3"/>
        <v>1.65329886</v>
      </c>
      <c r="I26" s="3">
        <f>'orig. data'!C24</f>
        <v>1.8598657619</v>
      </c>
      <c r="J26" s="3">
        <f>'orig. data'!P24</f>
        <v>1.7338900412</v>
      </c>
      <c r="K26" s="19">
        <f t="shared" si="4"/>
        <v>1.4909807059</v>
      </c>
      <c r="L26" s="6">
        <f>'orig. data'!B24</f>
        <v>66168</v>
      </c>
      <c r="M26" s="12">
        <f>'orig. data'!F24</f>
        <v>0.3190226702</v>
      </c>
      <c r="O26" s="6">
        <f>'orig. data'!O24</f>
        <v>73435</v>
      </c>
      <c r="P26" s="12">
        <f>'orig. data'!S24</f>
        <v>0.1909543084</v>
      </c>
      <c r="R26" s="12">
        <f>'orig. data'!AB24</f>
        <v>0.6436981573</v>
      </c>
    </row>
    <row r="27" spans="1:21" ht="12.75">
      <c r="A27" s="2" t="str">
        <f ca="1" t="shared" si="2"/>
        <v>River Heights</v>
      </c>
      <c r="B27" t="s">
        <v>147</v>
      </c>
      <c r="C27" t="str">
        <f>'orig. data'!AF25</f>
        <v> </v>
      </c>
      <c r="D27" t="str">
        <f>'orig. data'!AG25</f>
        <v> </v>
      </c>
      <c r="E27">
        <f ca="1">IF(CELL("contents",F27)="s","s",IF(CELL("contents",G27)="s","s",IF(CELL("contents",'orig. data'!AH25)="t","t","")))</f>
      </c>
      <c r="F27" t="str">
        <f>'orig. data'!AI25</f>
        <v> </v>
      </c>
      <c r="G27" t="str">
        <f>'orig. data'!AJ25</f>
        <v> </v>
      </c>
      <c r="H27" s="19">
        <f t="shared" si="3"/>
        <v>1.65329886</v>
      </c>
      <c r="I27" s="3">
        <f>'orig. data'!C25</f>
        <v>1.6764693035</v>
      </c>
      <c r="J27" s="3">
        <f>'orig. data'!P25</f>
        <v>1.5783048684</v>
      </c>
      <c r="K27" s="19">
        <f t="shared" si="4"/>
        <v>1.4909807059</v>
      </c>
      <c r="L27" s="6">
        <f>'orig. data'!B25</f>
        <v>133969</v>
      </c>
      <c r="M27" s="12">
        <f>'orig. data'!F25</f>
        <v>0.8838565978</v>
      </c>
      <c r="O27" s="6">
        <f>'orig. data'!O25</f>
        <v>137868</v>
      </c>
      <c r="P27" s="12">
        <f>'orig. data'!S25</f>
        <v>0.5536653076</v>
      </c>
      <c r="R27" s="12">
        <f>'orig. data'!AB25</f>
        <v>0.6111349563</v>
      </c>
      <c r="S27" s="1"/>
      <c r="T27" s="1"/>
      <c r="U27" s="1"/>
    </row>
    <row r="28" spans="1:21" ht="12.75">
      <c r="A28" s="2" t="str">
        <f ca="1" t="shared" si="2"/>
        <v>River East</v>
      </c>
      <c r="B28" t="s">
        <v>149</v>
      </c>
      <c r="C28" t="str">
        <f>'orig. data'!AF26</f>
        <v> </v>
      </c>
      <c r="D28" t="str">
        <f>'orig. data'!AG26</f>
        <v> </v>
      </c>
      <c r="E28">
        <f ca="1">IF(CELL("contents",F28)="s","s",IF(CELL("contents",G28)="s","s",IF(CELL("contents",'orig. data'!AH26)="t","t","")))</f>
      </c>
      <c r="F28" t="str">
        <f>'orig. data'!AI26</f>
        <v> </v>
      </c>
      <c r="G28" t="str">
        <f>'orig. data'!AJ26</f>
        <v> </v>
      </c>
      <c r="H28" s="19">
        <f t="shared" si="3"/>
        <v>1.65329886</v>
      </c>
      <c r="I28" s="3">
        <f>'orig. data'!C26</f>
        <v>1.4690522001</v>
      </c>
      <c r="J28" s="3">
        <f>'orig. data'!P26</f>
        <v>1.5794777047</v>
      </c>
      <c r="K28" s="19">
        <f t="shared" si="4"/>
        <v>1.4909807059</v>
      </c>
      <c r="L28" s="6">
        <f>'orig. data'!B26</f>
        <v>202223</v>
      </c>
      <c r="M28" s="12">
        <f>'orig. data'!F26</f>
        <v>0.1886894604</v>
      </c>
      <c r="O28" s="6">
        <f>'orig. data'!O26</f>
        <v>223827</v>
      </c>
      <c r="P28" s="12">
        <f>'orig. data'!S26</f>
        <v>0.5025054157</v>
      </c>
      <c r="R28" s="12">
        <f>'orig. data'!AB26</f>
        <v>0.4942329177</v>
      </c>
      <c r="S28" s="1"/>
      <c r="T28" s="1"/>
      <c r="U28" s="1"/>
    </row>
    <row r="29" spans="1:21" ht="12.75">
      <c r="A29" s="2" t="str">
        <f ca="1" t="shared" si="2"/>
        <v>Seven Oaks (1)</v>
      </c>
      <c r="B29" t="s">
        <v>152</v>
      </c>
      <c r="C29">
        <f>'orig. data'!AF27</f>
        <v>1</v>
      </c>
      <c r="D29" t="str">
        <f>'orig. data'!AG27</f>
        <v> </v>
      </c>
      <c r="E29">
        <f ca="1">IF(CELL("contents",F29)="s","s",IF(CELL("contents",G29)="s","s",IF(CELL("contents",'orig. data'!AH27)="t","t","")))</f>
      </c>
      <c r="F29" t="str">
        <f>'orig. data'!AI27</f>
        <v> </v>
      </c>
      <c r="G29" t="str">
        <f>'orig. data'!AJ27</f>
        <v> </v>
      </c>
      <c r="H29" s="19">
        <f t="shared" si="3"/>
        <v>1.65329886</v>
      </c>
      <c r="I29" s="3">
        <f>'orig. data'!C27</f>
        <v>2.1187214904</v>
      </c>
      <c r="J29" s="3">
        <f>'orig. data'!P27</f>
        <v>1.7009563029</v>
      </c>
      <c r="K29" s="19">
        <f t="shared" si="4"/>
        <v>1.4909807059</v>
      </c>
      <c r="L29" s="6">
        <f>'orig. data'!B27</f>
        <v>131049</v>
      </c>
      <c r="M29" s="12">
        <f>'orig. data'!F27</f>
        <v>0.0068521751</v>
      </c>
      <c r="O29" s="6">
        <f>'orig. data'!O27</f>
        <v>142794</v>
      </c>
      <c r="P29" s="12">
        <f>'orig. data'!S27</f>
        <v>0.1633413732</v>
      </c>
      <c r="R29" s="12">
        <f>'orig. data'!AB27</f>
        <v>0.0548388854</v>
      </c>
      <c r="S29" s="1"/>
      <c r="T29" s="1"/>
      <c r="U29" s="1"/>
    </row>
    <row r="30" spans="1:21" ht="12.75">
      <c r="A30" s="2" t="str">
        <f ca="1" t="shared" si="2"/>
        <v>St. James - Assiniboia</v>
      </c>
      <c r="B30" t="s">
        <v>153</v>
      </c>
      <c r="C30" t="str">
        <f>'orig. data'!AF28</f>
        <v> </v>
      </c>
      <c r="D30" t="str">
        <f>'orig. data'!AG28</f>
        <v> </v>
      </c>
      <c r="E30">
        <f ca="1">IF(CELL("contents",F30)="s","s",IF(CELL("contents",G30)="s","s",IF(CELL("contents",'orig. data'!AH28)="t","t","")))</f>
      </c>
      <c r="F30" t="str">
        <f>'orig. data'!AI28</f>
        <v> </v>
      </c>
      <c r="G30" t="str">
        <f>'orig. data'!AJ28</f>
        <v> </v>
      </c>
      <c r="H30" s="19">
        <f t="shared" si="3"/>
        <v>1.65329886</v>
      </c>
      <c r="I30" s="3">
        <f>'orig. data'!C28</f>
        <v>1.8198601466</v>
      </c>
      <c r="J30" s="3">
        <f>'orig. data'!P28</f>
        <v>1.631328651</v>
      </c>
      <c r="K30" s="19">
        <f t="shared" si="4"/>
        <v>1.4909807059</v>
      </c>
      <c r="L30" s="6">
        <f>'orig. data'!B28</f>
        <v>145482</v>
      </c>
      <c r="M30" s="12">
        <f>'orig. data'!F28</f>
        <v>0.2888569728</v>
      </c>
      <c r="N30" s="9"/>
      <c r="O30" s="6">
        <f>'orig. data'!O28</f>
        <v>152216</v>
      </c>
      <c r="P30" s="12">
        <f>'orig. data'!S28</f>
        <v>0.3263148857</v>
      </c>
      <c r="R30" s="12">
        <f>'orig. data'!AB28</f>
        <v>0.3248231949</v>
      </c>
      <c r="S30" s="1"/>
      <c r="T30" s="1"/>
      <c r="U30" s="1"/>
    </row>
    <row r="31" spans="1:21" ht="12.75">
      <c r="A31" s="2" t="str">
        <f ca="1" t="shared" si="2"/>
        <v>Inkster</v>
      </c>
      <c r="B31" t="s">
        <v>154</v>
      </c>
      <c r="C31" t="str">
        <f>'orig. data'!AF29</f>
        <v> </v>
      </c>
      <c r="D31" t="str">
        <f>'orig. data'!AG29</f>
        <v> </v>
      </c>
      <c r="E31">
        <f ca="1">IF(CELL("contents",F31)="s","s",IF(CELL("contents",G31)="s","s",IF(CELL("contents",'orig. data'!AH29)="t","t","")))</f>
      </c>
      <c r="F31" t="str">
        <f>'orig. data'!AI29</f>
        <v> </v>
      </c>
      <c r="G31" t="str">
        <f>'orig. data'!AJ29</f>
        <v> </v>
      </c>
      <c r="H31" s="19">
        <f t="shared" si="3"/>
        <v>1.65329886</v>
      </c>
      <c r="I31" s="3">
        <f>'orig. data'!C29</f>
        <v>1.7875752744</v>
      </c>
      <c r="J31" s="3">
        <f>'orig. data'!P29</f>
        <v>1.7010445835</v>
      </c>
      <c r="K31" s="19">
        <f t="shared" si="4"/>
        <v>1.4909807059</v>
      </c>
      <c r="L31" s="6">
        <f>'orig. data'!B29</f>
        <v>58216</v>
      </c>
      <c r="M31" s="12">
        <f>'orig. data'!F29</f>
        <v>0.5375747442</v>
      </c>
      <c r="N31" s="9"/>
      <c r="O31" s="6">
        <f>'orig. data'!O29</f>
        <v>64058</v>
      </c>
      <c r="P31" s="12">
        <f>'orig. data'!S29</f>
        <v>0.2882590393</v>
      </c>
      <c r="R31" s="12">
        <f>'orig. data'!AB29</f>
        <v>0.763442811</v>
      </c>
      <c r="S31" s="1"/>
      <c r="T31" s="1"/>
      <c r="U31" s="1"/>
    </row>
    <row r="32" spans="1:21" ht="12.75">
      <c r="A32" s="2" t="str">
        <f ca="1" t="shared" si="2"/>
        <v>Downtown</v>
      </c>
      <c r="B32" t="s">
        <v>155</v>
      </c>
      <c r="C32" t="str">
        <f>'orig. data'!AF30</f>
        <v> </v>
      </c>
      <c r="D32" t="str">
        <f>'orig. data'!AG30</f>
        <v> </v>
      </c>
      <c r="E32">
        <f ca="1">IF(CELL("contents",F32)="s","s",IF(CELL("contents",G32)="s","s",IF(CELL("contents",'orig. data'!AH30)="t","t","")))</f>
      </c>
      <c r="F32" t="str">
        <f>'orig. data'!AI30</f>
        <v> </v>
      </c>
      <c r="G32" t="str">
        <f>'orig. data'!AJ30</f>
        <v> </v>
      </c>
      <c r="H32" s="19">
        <f t="shared" si="3"/>
        <v>1.65329886</v>
      </c>
      <c r="I32" s="3">
        <f>'orig. data'!C30</f>
        <v>1.4021865335</v>
      </c>
      <c r="J32" s="3">
        <f>'orig. data'!P30</f>
        <v>1.3645981155</v>
      </c>
      <c r="K32" s="19">
        <f t="shared" si="4"/>
        <v>1.4909807059</v>
      </c>
      <c r="L32" s="6">
        <f>'orig. data'!B30</f>
        <v>140240</v>
      </c>
      <c r="M32" s="12">
        <f>'orig. data'!F30</f>
        <v>0.1012186111</v>
      </c>
      <c r="N32" s="9"/>
      <c r="O32" s="6">
        <f>'orig. data'!O30</f>
        <v>150006</v>
      </c>
      <c r="P32" s="12">
        <f>'orig. data'!S30</f>
        <v>0.37819696</v>
      </c>
      <c r="R32" s="12">
        <f>'orig. data'!AB30</f>
        <v>0.8296152382</v>
      </c>
      <c r="S32" s="1"/>
      <c r="T32" s="1"/>
      <c r="U32" s="1"/>
    </row>
    <row r="33" spans="1:21" ht="12.75">
      <c r="A33" s="2" t="str">
        <f ca="1" t="shared" si="2"/>
        <v>Point Douglas</v>
      </c>
      <c r="B33" t="s">
        <v>156</v>
      </c>
      <c r="C33" t="str">
        <f>'orig. data'!AF31</f>
        <v> </v>
      </c>
      <c r="D33" t="str">
        <f>'orig. data'!AG31</f>
        <v> </v>
      </c>
      <c r="E33">
        <f ca="1">IF(CELL("contents",F33)="s","s",IF(CELL("contents",G33)="s","s",IF(CELL("contents",'orig. data'!AH31)="t","t","")))</f>
      </c>
      <c r="F33" t="str">
        <f>'orig. data'!AI31</f>
        <v> </v>
      </c>
      <c r="G33" t="str">
        <f>'orig. data'!AJ31</f>
        <v> </v>
      </c>
      <c r="H33" s="19">
        <f t="shared" si="3"/>
        <v>1.65329886</v>
      </c>
      <c r="I33" s="3">
        <f>'orig. data'!C31</f>
        <v>1.9118207971</v>
      </c>
      <c r="J33" s="3">
        <f>'orig. data'!P31</f>
        <v>1.5526906694</v>
      </c>
      <c r="K33" s="19">
        <f t="shared" si="4"/>
        <v>1.4909807059</v>
      </c>
      <c r="L33" s="6">
        <f>'orig. data'!B31</f>
        <v>82644</v>
      </c>
      <c r="M33" s="12">
        <f>'orig. data'!F31</f>
        <v>0.1714585827</v>
      </c>
      <c r="N33" s="9"/>
      <c r="O33" s="6">
        <f>'orig. data'!O31</f>
        <v>86609</v>
      </c>
      <c r="P33" s="12">
        <f>'orig. data'!S31</f>
        <v>0.7191031497</v>
      </c>
      <c r="R33" s="12">
        <f>'orig. data'!AB31</f>
        <v>0.1384813917</v>
      </c>
      <c r="S33" s="1"/>
      <c r="T33" s="1"/>
      <c r="U33" s="1"/>
    </row>
    <row r="34" spans="1:21" ht="12.75">
      <c r="B34"/>
      <c r="C34"/>
      <c r="D34"/>
      <c r="E34"/>
      <c r="F34"/>
      <c r="G34"/>
      <c r="H34" s="19"/>
      <c r="I34" s="3"/>
      <c r="J34" s="3"/>
      <c r="K34" s="19"/>
      <c r="L34" s="6"/>
      <c r="M34" s="12"/>
      <c r="N34" s="9"/>
      <c r="O34" s="6"/>
      <c r="P34" s="12"/>
      <c r="R34" s="12"/>
      <c r="S34" s="1"/>
      <c r="T34" s="1"/>
      <c r="U34" s="1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spans="2:8" ht="12.75">
      <c r="B40"/>
      <c r="C40"/>
      <c r="D40"/>
      <c r="E40"/>
      <c r="F40"/>
      <c r="G40"/>
      <c r="H40" s="20"/>
    </row>
    <row r="41" spans="2:8" ht="12.75">
      <c r="B41"/>
      <c r="C41"/>
      <c r="D41"/>
      <c r="E41"/>
      <c r="F41"/>
      <c r="G41"/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4" max="14" width="2.8515625" style="0" customWidth="1"/>
    <col min="17" max="17" width="2.8515625" style="0" customWidth="1"/>
  </cols>
  <sheetData>
    <row r="1" spans="1:18" ht="12.75">
      <c r="A1" s="41" t="s">
        <v>267</v>
      </c>
      <c r="B1" s="5" t="s">
        <v>215</v>
      </c>
      <c r="C1" s="109" t="s">
        <v>125</v>
      </c>
      <c r="D1" s="109"/>
      <c r="E1" s="109"/>
      <c r="F1" s="109" t="s">
        <v>128</v>
      </c>
      <c r="G1" s="109"/>
      <c r="H1" s="6" t="s">
        <v>117</v>
      </c>
      <c r="I1" s="3" t="s">
        <v>119</v>
      </c>
      <c r="J1" s="3" t="s">
        <v>120</v>
      </c>
      <c r="K1" s="6" t="s">
        <v>118</v>
      </c>
      <c r="L1" s="6" t="s">
        <v>121</v>
      </c>
      <c r="M1" s="6" t="s">
        <v>122</v>
      </c>
      <c r="N1" s="7"/>
      <c r="O1" s="6" t="s">
        <v>123</v>
      </c>
      <c r="P1" s="6" t="s">
        <v>124</v>
      </c>
      <c r="Q1" s="7"/>
      <c r="R1" s="6" t="s">
        <v>129</v>
      </c>
    </row>
    <row r="2" spans="1:18" ht="12.75">
      <c r="A2" s="35"/>
      <c r="B2" s="2"/>
      <c r="C2" s="13"/>
      <c r="D2" s="13"/>
      <c r="E2" s="13"/>
      <c r="F2" s="14"/>
      <c r="G2" s="14"/>
      <c r="H2" s="6"/>
      <c r="I2" s="110" t="s">
        <v>271</v>
      </c>
      <c r="J2" s="110"/>
      <c r="K2" s="6"/>
      <c r="L2" s="6"/>
      <c r="M2" s="6"/>
      <c r="N2" s="7"/>
      <c r="O2" s="6"/>
      <c r="P2" s="6"/>
      <c r="Q2" s="7"/>
      <c r="R2" s="6"/>
    </row>
    <row r="3" spans="1:18" ht="12.75">
      <c r="A3" s="33" t="s">
        <v>0</v>
      </c>
      <c r="B3" s="5"/>
      <c r="C3" s="13">
        <v>1</v>
      </c>
      <c r="D3" s="13">
        <v>2</v>
      </c>
      <c r="E3" s="13" t="s">
        <v>127</v>
      </c>
      <c r="F3" s="13" t="s">
        <v>242</v>
      </c>
      <c r="G3" s="13" t="s">
        <v>243</v>
      </c>
      <c r="H3" s="2" t="s">
        <v>275</v>
      </c>
      <c r="I3" s="5" t="s">
        <v>269</v>
      </c>
      <c r="J3" s="5" t="s">
        <v>270</v>
      </c>
      <c r="K3" s="2" t="s">
        <v>276</v>
      </c>
      <c r="L3" s="2"/>
      <c r="M3" s="2"/>
      <c r="N3" s="10"/>
      <c r="O3" s="2"/>
      <c r="P3" s="2"/>
      <c r="Q3" s="10"/>
      <c r="R3" s="2"/>
    </row>
    <row r="4" spans="1:18" ht="12.75">
      <c r="A4" s="3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221</v>
      </c>
      <c r="C4" t="str">
        <f>'orig. data'!AF32</f>
        <v> </v>
      </c>
      <c r="D4" t="str">
        <f>'orig. data'!AG32</f>
        <v> </v>
      </c>
      <c r="E4">
        <f ca="1">IF(CELL("contents",F4)="s","s",IF(CELL("contents",G4)="s","s",IF(CELL("contents",'orig. data'!AH32)="t","t","")))</f>
      </c>
      <c r="F4" t="str">
        <f>'orig. data'!AI32</f>
        <v> </v>
      </c>
      <c r="G4" t="str">
        <f>'orig. data'!AJ32</f>
        <v> </v>
      </c>
      <c r="H4" s="19">
        <f>'orig. data'!C$18</f>
        <v>1.65329886</v>
      </c>
      <c r="I4" s="3">
        <f>'orig. data'!C32</f>
        <v>1.879159795</v>
      </c>
      <c r="J4" s="3">
        <f>'orig. data'!P32</f>
        <v>1.7111858705</v>
      </c>
      <c r="K4" s="19">
        <f>'orig. data'!P$18</f>
        <v>1.4909807059</v>
      </c>
      <c r="L4" s="6">
        <f>'orig. data'!B32</f>
        <v>29696</v>
      </c>
      <c r="M4" s="12">
        <f>'orig. data'!F32</f>
        <v>0.3543785552</v>
      </c>
      <c r="N4" s="9"/>
      <c r="O4" s="6">
        <f>'orig. data'!O32</f>
        <v>33772</v>
      </c>
      <c r="P4" s="12">
        <f>'orig. data'!S32</f>
        <v>0.5297596758</v>
      </c>
      <c r="Q4" s="10"/>
      <c r="R4" s="12">
        <f>'orig. data'!AB32</f>
        <v>0.6266307355</v>
      </c>
    </row>
    <row r="5" spans="1:18" ht="12.75">
      <c r="A5" s="32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</v>
      </c>
      <c r="B5" s="2" t="s">
        <v>217</v>
      </c>
      <c r="C5" t="str">
        <f>'orig. data'!AF33</f>
        <v> </v>
      </c>
      <c r="D5" t="str">
        <f>'orig. data'!AG33</f>
        <v> </v>
      </c>
      <c r="E5">
        <f ca="1">IF(CELL("contents",F5)="s","s",IF(CELL("contents",G5)="s","s",IF(CELL("contents",'orig. data'!AH33)="t","t","")))</f>
      </c>
      <c r="F5" t="str">
        <f>'orig. data'!AI33</f>
        <v> </v>
      </c>
      <c r="G5" t="str">
        <f>'orig. data'!AJ33</f>
        <v> </v>
      </c>
      <c r="H5" s="19">
        <f>'orig. data'!C$18</f>
        <v>1.65329886</v>
      </c>
      <c r="I5" s="3">
        <f>'orig. data'!C33</f>
        <v>1.6798080505</v>
      </c>
      <c r="J5" s="3">
        <f>'orig. data'!P33</f>
        <v>1.6862216342</v>
      </c>
      <c r="K5" s="19">
        <f>'orig. data'!P$18</f>
        <v>1.4909807059</v>
      </c>
      <c r="L5" s="6">
        <f>'orig. data'!B33</f>
        <v>36681</v>
      </c>
      <c r="M5" s="12">
        <f>'orig. data'!F33</f>
        <v>0.9026525038</v>
      </c>
      <c r="N5" s="9"/>
      <c r="O5" s="6">
        <f>'orig. data'!O33</f>
        <v>44195</v>
      </c>
      <c r="P5" s="12">
        <f>'orig. data'!S33</f>
        <v>0.5580514325</v>
      </c>
      <c r="Q5" s="10"/>
      <c r="R5" s="12">
        <f>'orig. data'!AB33</f>
        <v>0.982718906</v>
      </c>
    </row>
    <row r="6" spans="1:18" ht="12.75">
      <c r="A6" s="32" t="str">
        <f ca="1" t="shared" si="0"/>
        <v>SE Western (1)</v>
      </c>
      <c r="B6" s="2" t="s">
        <v>218</v>
      </c>
      <c r="C6">
        <f>'orig. data'!AF34</f>
        <v>1</v>
      </c>
      <c r="D6" t="str">
        <f>'orig. data'!AG34</f>
        <v> </v>
      </c>
      <c r="E6">
        <f ca="1">IF(CELL("contents",F6)="s","s",IF(CELL("contents",G6)="s","s",IF(CELL("contents",'orig. data'!AH34)="t","t","")))</f>
      </c>
      <c r="F6" t="str">
        <f>'orig. data'!AI34</f>
        <v> </v>
      </c>
      <c r="G6" t="str">
        <f>'orig. data'!AJ34</f>
        <v> </v>
      </c>
      <c r="H6" s="19">
        <f>'orig. data'!C$18</f>
        <v>1.65329886</v>
      </c>
      <c r="I6" s="3">
        <f>'orig. data'!C34</f>
        <v>2.5124801505</v>
      </c>
      <c r="J6" s="3">
        <f>'orig. data'!P34</f>
        <v>1.8029040349</v>
      </c>
      <c r="K6" s="19">
        <f>'orig. data'!P$18</f>
        <v>1.4909807059</v>
      </c>
      <c r="L6" s="6">
        <f>'orig. data'!B34</f>
        <v>20021</v>
      </c>
      <c r="M6" s="12">
        <f>'orig. data'!F34</f>
        <v>0.0043380183</v>
      </c>
      <c r="N6" s="9"/>
      <c r="O6" s="6">
        <f>'orig. data'!O34</f>
        <v>22876</v>
      </c>
      <c r="P6" s="12">
        <f>'orig. data'!S34</f>
        <v>0.398803367</v>
      </c>
      <c r="Q6" s="10"/>
      <c r="R6" s="12">
        <f>'orig. data'!AB34</f>
        <v>0.1281969403</v>
      </c>
    </row>
    <row r="7" spans="1:18" ht="12.75">
      <c r="A7" s="32" t="str">
        <f ca="1" t="shared" si="0"/>
        <v>SE Southern</v>
      </c>
      <c r="B7" s="2" t="s">
        <v>187</v>
      </c>
      <c r="C7" t="str">
        <f>'orig. data'!AF35</f>
        <v> </v>
      </c>
      <c r="D7" t="str">
        <f>'orig. data'!AG35</f>
        <v> </v>
      </c>
      <c r="E7">
        <f ca="1">IF(CELL("contents",F7)="s","s",IF(CELL("contents",G7)="s","s",IF(CELL("contents",'orig. data'!AH35)="t","t","")))</f>
      </c>
      <c r="F7" t="str">
        <f>'orig. data'!AI35</f>
        <v> </v>
      </c>
      <c r="G7" t="str">
        <f>'orig. data'!AJ35</f>
        <v> </v>
      </c>
      <c r="H7" s="19">
        <f>'orig. data'!C$18</f>
        <v>1.65329886</v>
      </c>
      <c r="I7" s="3">
        <f>'orig. data'!C35</f>
        <v>1.2790124324</v>
      </c>
      <c r="J7" s="3">
        <f>'orig. data'!P35</f>
        <v>1.4001015311</v>
      </c>
      <c r="K7" s="19">
        <f>'orig. data'!P$18</f>
        <v>1.4909807059</v>
      </c>
      <c r="L7" s="6">
        <f>'orig. data'!B35</f>
        <v>14307</v>
      </c>
      <c r="M7" s="12">
        <f>'orig. data'!F35</f>
        <v>0.2196334494</v>
      </c>
      <c r="N7" s="9"/>
      <c r="O7" s="6">
        <f>'orig. data'!O35</f>
        <v>14971</v>
      </c>
      <c r="P7" s="12">
        <f>'orig. data'!S35</f>
        <v>0.5653345394</v>
      </c>
      <c r="Q7" s="10"/>
      <c r="R7" s="12">
        <f>'orig. data'!AB35</f>
        <v>0.754221333</v>
      </c>
    </row>
    <row r="8" spans="1:18" ht="12.75">
      <c r="A8" s="32"/>
      <c r="B8" s="2"/>
      <c r="H8" s="19"/>
      <c r="I8" s="3"/>
      <c r="J8" s="3"/>
      <c r="K8" s="19"/>
      <c r="L8" s="6"/>
      <c r="M8" s="12"/>
      <c r="N8" s="9"/>
      <c r="O8" s="6"/>
      <c r="P8" s="12"/>
      <c r="Q8" s="10"/>
      <c r="R8" s="12"/>
    </row>
    <row r="9" spans="1:18" ht="12.75">
      <c r="A9" s="32" t="str">
        <f ca="1" t="shared" si="0"/>
        <v>CE Altona</v>
      </c>
      <c r="B9" s="2" t="s">
        <v>219</v>
      </c>
      <c r="C9" t="str">
        <f>'orig. data'!AF36</f>
        <v> </v>
      </c>
      <c r="D9" t="str">
        <f>'orig. data'!AG36</f>
        <v> </v>
      </c>
      <c r="E9">
        <f ca="1">IF(CELL("contents",F9)="s","s",IF(CELL("contents",G9)="s","s",IF(CELL("contents",'orig. data'!AH36)="t","t","")))</f>
      </c>
      <c r="F9" t="str">
        <f>'orig. data'!AI36</f>
        <v> </v>
      </c>
      <c r="G9" t="str">
        <f>'orig. data'!AJ36</f>
        <v> </v>
      </c>
      <c r="H9" s="19">
        <f>'orig. data'!C$18</f>
        <v>1.65329886</v>
      </c>
      <c r="I9" s="3">
        <f>'orig. data'!C36</f>
        <v>1.3644977273</v>
      </c>
      <c r="J9" s="3">
        <f>'orig. data'!P36</f>
        <v>0.7317018259</v>
      </c>
      <c r="K9" s="19">
        <f>'orig. data'!P$18</f>
        <v>1.4909807059</v>
      </c>
      <c r="L9" s="6">
        <f>'orig. data'!B36</f>
        <v>15611</v>
      </c>
      <c r="M9" s="12">
        <f>'orig. data'!F36</f>
        <v>0.3691563463</v>
      </c>
      <c r="N9" s="9"/>
      <c r="O9" s="6">
        <f>'orig. data'!O36</f>
        <v>16614</v>
      </c>
      <c r="P9" s="12">
        <f>'orig. data'!S36</f>
        <v>0.0082023378</v>
      </c>
      <c r="Q9" s="10"/>
      <c r="R9" s="12">
        <f>'orig. data'!AB36</f>
        <v>0.0824806111</v>
      </c>
    </row>
    <row r="10" spans="1:18" ht="12.75">
      <c r="A10" s="32" t="str">
        <f ca="1" t="shared" si="0"/>
        <v>CE Cartier/SFX</v>
      </c>
      <c r="B10" s="2" t="s">
        <v>244</v>
      </c>
      <c r="C10" t="str">
        <f>'orig. data'!AF37</f>
        <v> </v>
      </c>
      <c r="D10" t="str">
        <f>'orig. data'!AG37</f>
        <v> </v>
      </c>
      <c r="E10">
        <f ca="1">IF(CELL("contents",F10)="s","s",IF(CELL("contents",G10)="s","s",IF(CELL("contents",'orig. data'!AH37)="t","t","")))</f>
      </c>
      <c r="F10" t="str">
        <f>'orig. data'!AI37</f>
        <v> </v>
      </c>
      <c r="G10" t="str">
        <f>'orig. data'!AJ37</f>
        <v> </v>
      </c>
      <c r="H10" s="19">
        <f>'orig. data'!C$18</f>
        <v>1.65329886</v>
      </c>
      <c r="I10" s="3">
        <f>'orig. data'!C37</f>
        <v>1.3108575605</v>
      </c>
      <c r="J10" s="3">
        <f>'orig. data'!P37</f>
        <v>2.3890053523</v>
      </c>
      <c r="K10" s="19">
        <f>'orig. data'!P$18</f>
        <v>1.4909807059</v>
      </c>
      <c r="L10" s="6">
        <f>'orig. data'!B37</f>
        <v>11947</v>
      </c>
      <c r="M10" s="12">
        <f>'orig. data'!F37</f>
        <v>0.3860098023</v>
      </c>
      <c r="N10" s="9"/>
      <c r="O10" s="6">
        <f>'orig. data'!O37</f>
        <v>14167</v>
      </c>
      <c r="P10" s="12">
        <f>'orig. data'!S37</f>
        <v>0.0201302849</v>
      </c>
      <c r="Q10" s="10"/>
      <c r="R10" s="12">
        <f>'orig. data'!AB37</f>
        <v>0.0623305148</v>
      </c>
    </row>
    <row r="11" spans="1:18" ht="12.75">
      <c r="A11" s="32" t="str">
        <f ca="1" t="shared" si="0"/>
        <v>CE Louise/Pembina</v>
      </c>
      <c r="B11" s="2" t="s">
        <v>220</v>
      </c>
      <c r="C11" t="str">
        <f>'orig. data'!AF38</f>
        <v> </v>
      </c>
      <c r="D11" t="str">
        <f>'orig. data'!AG38</f>
        <v> </v>
      </c>
      <c r="E11">
        <f ca="1">IF(CELL("contents",F11)="s","s",IF(CELL("contents",G11)="s","s",IF(CELL("contents",'orig. data'!AH38)="t","t","")))</f>
      </c>
      <c r="F11" t="str">
        <f>'orig. data'!AI38</f>
        <v> </v>
      </c>
      <c r="G11" t="str">
        <f>'orig. data'!AJ38</f>
        <v> </v>
      </c>
      <c r="H11" s="19">
        <f>'orig. data'!C$18</f>
        <v>1.65329886</v>
      </c>
      <c r="I11" s="3">
        <f>'orig. data'!C38</f>
        <v>0.9661917026</v>
      </c>
      <c r="J11" s="3">
        <f>'orig. data'!P38</f>
        <v>1.5229864653</v>
      </c>
      <c r="K11" s="19">
        <f>'orig. data'!P$18</f>
        <v>1.4909807059</v>
      </c>
      <c r="L11" s="6">
        <f>'orig. data'!B38</f>
        <v>11986</v>
      </c>
      <c r="M11" s="12">
        <f>'orig. data'!F38</f>
        <v>0.0531569743</v>
      </c>
      <c r="N11" s="10"/>
      <c r="O11" s="6">
        <f>'orig. data'!O38</f>
        <v>11965</v>
      </c>
      <c r="P11" s="12">
        <f>'orig. data'!S38</f>
        <v>0.8892589606</v>
      </c>
      <c r="Q11" s="10"/>
      <c r="R11" s="12">
        <f>'orig. data'!AB38</f>
        <v>0.2014852035</v>
      </c>
    </row>
    <row r="12" spans="1:18" ht="12.75">
      <c r="A12" s="32" t="str">
        <f ca="1" t="shared" si="0"/>
        <v>CE Morden/Winkler</v>
      </c>
      <c r="B12" s="2" t="s">
        <v>343</v>
      </c>
      <c r="C12" t="str">
        <f>'orig. data'!AF39</f>
        <v> </v>
      </c>
      <c r="D12" t="str">
        <f>'orig. data'!AG39</f>
        <v> </v>
      </c>
      <c r="E12">
        <f ca="1">IF(CELL("contents",F12)="s","s",IF(CELL("contents",G12)="s","s",IF(CELL("contents",'orig. data'!AH39)="t","t","")))</f>
      </c>
      <c r="F12" t="str">
        <f>'orig. data'!AI39</f>
        <v> </v>
      </c>
      <c r="G12" t="str">
        <f>'orig. data'!AJ39</f>
        <v> </v>
      </c>
      <c r="H12" s="19">
        <f>'orig. data'!C$18</f>
        <v>1.65329886</v>
      </c>
      <c r="I12" s="3">
        <f>'orig. data'!C39</f>
        <v>1.5007989079</v>
      </c>
      <c r="J12" s="3">
        <f>'orig. data'!P39</f>
        <v>1.2239351661</v>
      </c>
      <c r="K12" s="19">
        <f>'orig. data'!P$18</f>
        <v>1.4909807059</v>
      </c>
      <c r="L12" s="6">
        <f>'orig. data'!B39</f>
        <v>37086</v>
      </c>
      <c r="M12" s="12">
        <f>'orig. data'!F39</f>
        <v>0.4681340553</v>
      </c>
      <c r="N12" s="10"/>
      <c r="O12" s="6">
        <f>'orig. data'!O39</f>
        <v>42863</v>
      </c>
      <c r="P12" s="12">
        <f>'orig. data'!S39</f>
        <v>0.0762315862</v>
      </c>
      <c r="Q12" s="10"/>
      <c r="R12" s="12">
        <f>'orig. data'!AB39</f>
        <v>0.2900601719</v>
      </c>
    </row>
    <row r="13" spans="1:18" ht="12.75">
      <c r="A13" s="32" t="str">
        <f ca="1" t="shared" si="0"/>
        <v>CE Carman</v>
      </c>
      <c r="B13" s="2" t="s">
        <v>245</v>
      </c>
      <c r="C13" t="str">
        <f>'orig. data'!AF40</f>
        <v> </v>
      </c>
      <c r="D13" t="str">
        <f>'orig. data'!AG40</f>
        <v> </v>
      </c>
      <c r="E13">
        <f ca="1">IF(CELL("contents",F13)="s","s",IF(CELL("contents",G13)="s","s",IF(CELL("contents",'orig. data'!AH40)="t","t","")))</f>
      </c>
      <c r="F13" t="str">
        <f>'orig. data'!AI40</f>
        <v> </v>
      </c>
      <c r="G13" t="str">
        <f>'orig. data'!AJ40</f>
        <v> </v>
      </c>
      <c r="H13" s="19">
        <f>'orig. data'!C$18</f>
        <v>1.65329886</v>
      </c>
      <c r="I13" s="3">
        <f>'orig. data'!C40</f>
        <v>1.266169066</v>
      </c>
      <c r="J13" s="3">
        <f>'orig. data'!P40</f>
        <v>1.7089765754</v>
      </c>
      <c r="K13" s="19">
        <f>'orig. data'!P$18</f>
        <v>1.4909807059</v>
      </c>
      <c r="L13" s="6">
        <f>'orig. data'!B40</f>
        <v>23145</v>
      </c>
      <c r="M13" s="12">
        <f>'orig. data'!F40</f>
        <v>0.1327937086</v>
      </c>
      <c r="N13" s="10"/>
      <c r="O13" s="6">
        <f>'orig. data'!O40</f>
        <v>24342</v>
      </c>
      <c r="P13" s="12">
        <f>'orig. data'!S40</f>
        <v>0.5751571113</v>
      </c>
      <c r="Q13" s="10"/>
      <c r="R13" s="12">
        <f>'orig. data'!AB40</f>
        <v>0.1946614601</v>
      </c>
    </row>
    <row r="14" spans="1:18" ht="12.75">
      <c r="A14" s="32" t="str">
        <f ca="1" t="shared" si="0"/>
        <v>CE Red River</v>
      </c>
      <c r="B14" s="2" t="s">
        <v>188</v>
      </c>
      <c r="C14" t="str">
        <f>'orig. data'!AF41</f>
        <v> </v>
      </c>
      <c r="D14" t="str">
        <f>'orig. data'!AG41</f>
        <v> </v>
      </c>
      <c r="E14">
        <f ca="1">IF(CELL("contents",F14)="s","s",IF(CELL("contents",G14)="s","s",IF(CELL("contents",'orig. data'!AH41)="t","t","")))</f>
      </c>
      <c r="F14" t="str">
        <f>'orig. data'!AI41</f>
        <v> </v>
      </c>
      <c r="G14" t="str">
        <f>'orig. data'!AJ41</f>
        <v> </v>
      </c>
      <c r="H14" s="19">
        <f>'orig. data'!C$18</f>
        <v>1.65329886</v>
      </c>
      <c r="I14" s="3">
        <f>'orig. data'!C41</f>
        <v>1.3156658898</v>
      </c>
      <c r="J14" s="3">
        <f>'orig. data'!P41</f>
        <v>1.2749682592</v>
      </c>
      <c r="K14" s="19">
        <f>'orig. data'!P$18</f>
        <v>1.4909807059</v>
      </c>
      <c r="L14" s="6">
        <f>'orig. data'!B41</f>
        <v>24350</v>
      </c>
      <c r="M14" s="12">
        <f>'orig. data'!F41</f>
        <v>0.1980548067</v>
      </c>
      <c r="N14" s="10"/>
      <c r="O14" s="6">
        <f>'orig. data'!O41</f>
        <v>27302</v>
      </c>
      <c r="P14" s="12">
        <f>'orig. data'!S41</f>
        <v>0.2318560826</v>
      </c>
      <c r="Q14" s="10"/>
      <c r="R14" s="12">
        <f>'orig. data'!AB41</f>
        <v>0.8992179305</v>
      </c>
    </row>
    <row r="15" spans="1:18" ht="12.75">
      <c r="A15" s="32" t="str">
        <f ca="1" t="shared" si="0"/>
        <v>CE Swan Lake</v>
      </c>
      <c r="B15" s="2" t="s">
        <v>189</v>
      </c>
      <c r="C15" t="str">
        <f>'orig. data'!AF42</f>
        <v> </v>
      </c>
      <c r="D15" t="str">
        <f>'orig. data'!AG42</f>
        <v> </v>
      </c>
      <c r="E15">
        <f ca="1">IF(CELL("contents",F15)="s","s",IF(CELL("contents",G15)="s","s",IF(CELL("contents",'orig. data'!AH42)="t","t","")))</f>
      </c>
      <c r="F15" t="str">
        <f>'orig. data'!AI42</f>
        <v> </v>
      </c>
      <c r="G15" t="str">
        <f>'orig. data'!AJ42</f>
        <v> </v>
      </c>
      <c r="H15" s="19">
        <f>'orig. data'!C$18</f>
        <v>1.65329886</v>
      </c>
      <c r="I15" s="3">
        <f>'orig. data'!C42</f>
        <v>1.2036594236</v>
      </c>
      <c r="J15" s="3">
        <f>'orig. data'!P42</f>
        <v>1.8615844862</v>
      </c>
      <c r="K15" s="19">
        <f>'orig. data'!P$18</f>
        <v>1.4909807059</v>
      </c>
      <c r="L15" s="6">
        <f>'orig. data'!B42</f>
        <v>7345</v>
      </c>
      <c r="M15" s="12">
        <f>'orig. data'!F42</f>
        <v>0.3161097094</v>
      </c>
      <c r="N15" s="10"/>
      <c r="O15" s="6">
        <f>'orig. data'!O42</f>
        <v>8024</v>
      </c>
      <c r="P15" s="12">
        <f>'orig. data'!S42</f>
        <v>0.4985042172</v>
      </c>
      <c r="Q15" s="10"/>
      <c r="R15" s="12">
        <f>'orig. data'!AB42</f>
        <v>0.2793702077</v>
      </c>
    </row>
    <row r="16" spans="1:18" ht="12.75">
      <c r="A16" s="32" t="str">
        <f ca="1" t="shared" si="0"/>
        <v>CE Portage</v>
      </c>
      <c r="B16" s="2" t="s">
        <v>190</v>
      </c>
      <c r="C16" t="str">
        <f>'orig. data'!AF43</f>
        <v> </v>
      </c>
      <c r="D16" t="str">
        <f>'orig. data'!AG43</f>
        <v> </v>
      </c>
      <c r="E16">
        <f ca="1">IF(CELL("contents",F16)="s","s",IF(CELL("contents",G16)="s","s",IF(CELL("contents",'orig. data'!AH43)="t","t","")))</f>
      </c>
      <c r="F16" t="str">
        <f>'orig. data'!AI43</f>
        <v> </v>
      </c>
      <c r="G16" t="str">
        <f>'orig. data'!AJ43</f>
        <v> </v>
      </c>
      <c r="H16" s="19">
        <f>'orig. data'!C$18</f>
        <v>1.65329886</v>
      </c>
      <c r="I16" s="3">
        <f>'orig. data'!C43</f>
        <v>1.5816363273</v>
      </c>
      <c r="J16" s="3">
        <f>'orig. data'!P43</f>
        <v>1.9106884771</v>
      </c>
      <c r="K16" s="19">
        <f>'orig. data'!P$18</f>
        <v>1.4909807059</v>
      </c>
      <c r="L16" s="6">
        <f>'orig. data'!B43</f>
        <v>52147</v>
      </c>
      <c r="M16" s="12">
        <f>'orig. data'!F43</f>
        <v>0.6876972625</v>
      </c>
      <c r="N16" s="10"/>
      <c r="O16" s="6">
        <f>'orig. data'!O43</f>
        <v>55722</v>
      </c>
      <c r="P16" s="12">
        <f>'orig. data'!S43</f>
        <v>0.0468083332</v>
      </c>
      <c r="Q16" s="10"/>
      <c r="R16" s="12">
        <f>'orig. data'!AB43</f>
        <v>0.195716439</v>
      </c>
    </row>
    <row r="17" spans="1:18" ht="12.75">
      <c r="A17" s="32" t="str">
        <f ca="1" t="shared" si="0"/>
        <v>CE Seven Regions</v>
      </c>
      <c r="B17" s="2" t="s">
        <v>191</v>
      </c>
      <c r="C17" t="str">
        <f>'orig. data'!AF44</f>
        <v> </v>
      </c>
      <c r="D17" t="str">
        <f>'orig. data'!AG44</f>
        <v> </v>
      </c>
      <c r="E17">
        <f ca="1">IF(CELL("contents",F17)="s","s",IF(CELL("contents",G17)="s","s",IF(CELL("contents",'orig. data'!AH44)="t","t","")))</f>
      </c>
      <c r="F17" t="str">
        <f>'orig. data'!AI44</f>
        <v> </v>
      </c>
      <c r="G17" t="str">
        <f>'orig. data'!AJ44</f>
        <v> </v>
      </c>
      <c r="H17" s="19">
        <f>'orig. data'!C$18</f>
        <v>1.65329886</v>
      </c>
      <c r="I17" s="3">
        <f>'orig. data'!C44</f>
        <v>1.8084599294</v>
      </c>
      <c r="J17" s="3">
        <f>'orig. data'!P44</f>
        <v>2.1892284804</v>
      </c>
      <c r="K17" s="19">
        <f>'orig. data'!P$18</f>
        <v>1.4909807059</v>
      </c>
      <c r="L17" s="6">
        <f>'orig. data'!B44</f>
        <v>10036</v>
      </c>
      <c r="M17" s="12">
        <f>'orig. data'!F44</f>
        <v>0.6890277514</v>
      </c>
      <c r="N17" s="10"/>
      <c r="O17" s="6">
        <f>'orig. data'!O44</f>
        <v>10410</v>
      </c>
      <c r="P17" s="12">
        <f>'orig. data'!S44</f>
        <v>0.1052176957</v>
      </c>
      <c r="Q17" s="10"/>
      <c r="R17" s="12">
        <f>'orig. data'!AB44</f>
        <v>0.5279787993</v>
      </c>
    </row>
    <row r="18" spans="1:18" ht="12.75">
      <c r="A18" s="32"/>
      <c r="B18" s="2"/>
      <c r="H18" s="19"/>
      <c r="I18" s="3"/>
      <c r="J18" s="3"/>
      <c r="K18" s="19"/>
      <c r="L18" s="6"/>
      <c r="M18" s="12"/>
      <c r="N18" s="10"/>
      <c r="O18" s="6"/>
      <c r="P18" s="12"/>
      <c r="Q18" s="10"/>
      <c r="R18" s="12"/>
    </row>
    <row r="19" spans="1:18" ht="12.75">
      <c r="A19" s="32" t="str">
        <f ca="1" t="shared" si="0"/>
        <v>AS East 2 (1,2)</v>
      </c>
      <c r="B19" s="2" t="s">
        <v>246</v>
      </c>
      <c r="C19">
        <f>'orig. data'!AF45</f>
        <v>1</v>
      </c>
      <c r="D19">
        <f>'orig. data'!AG45</f>
        <v>2</v>
      </c>
      <c r="E19">
        <f ca="1">IF(CELL("contents",F19)="s","s",IF(CELL("contents",G19)="s","s",IF(CELL("contents",'orig. data'!AH45)="t","t","")))</f>
      </c>
      <c r="F19" t="str">
        <f>'orig. data'!AI45</f>
        <v> </v>
      </c>
      <c r="G19" t="str">
        <f>'orig. data'!AJ45</f>
        <v> </v>
      </c>
      <c r="H19" s="19">
        <f>'orig. data'!C$18</f>
        <v>1.65329886</v>
      </c>
      <c r="I19" s="3">
        <f>'orig. data'!C45</f>
        <v>0.9569712972</v>
      </c>
      <c r="J19" s="3">
        <f>'orig. data'!P45</f>
        <v>0.9148232314</v>
      </c>
      <c r="K19" s="19">
        <f>'orig. data'!P$18</f>
        <v>1.4909807059</v>
      </c>
      <c r="L19" s="6">
        <f>'orig. data'!B45</f>
        <v>33120</v>
      </c>
      <c r="M19" s="12">
        <f>'orig. data'!F45</f>
        <v>0.001090961</v>
      </c>
      <c r="N19" s="10"/>
      <c r="O19" s="6">
        <f>'orig. data'!O45</f>
        <v>33276</v>
      </c>
      <c r="P19" s="12">
        <f>'orig. data'!S45</f>
        <v>0.0016840488</v>
      </c>
      <c r="Q19" s="10"/>
      <c r="R19" s="12">
        <f>'orig. data'!AB45</f>
        <v>0.8506028931</v>
      </c>
    </row>
    <row r="20" spans="1:18" ht="12.75">
      <c r="A20" s="32" t="str">
        <f ca="1" t="shared" si="0"/>
        <v>AS West 1</v>
      </c>
      <c r="B20" s="2" t="s">
        <v>247</v>
      </c>
      <c r="C20" t="str">
        <f>'orig. data'!AF46</f>
        <v> </v>
      </c>
      <c r="D20" t="str">
        <f>'orig. data'!AG46</f>
        <v> </v>
      </c>
      <c r="E20">
        <f ca="1">IF(CELL("contents",F20)="s","s",IF(CELL("contents",G20)="s","s",IF(CELL("contents",'orig. data'!AH46)="t","t","")))</f>
      </c>
      <c r="F20" t="str">
        <f>'orig. data'!AI46</f>
        <v> </v>
      </c>
      <c r="G20" t="str">
        <f>'orig. data'!AJ46</f>
        <v> </v>
      </c>
      <c r="H20" s="19">
        <f>'orig. data'!C$18</f>
        <v>1.65329886</v>
      </c>
      <c r="I20" s="3">
        <f>'orig. data'!C46</f>
        <v>1.1011812268</v>
      </c>
      <c r="J20" s="3">
        <f>'orig. data'!P46</f>
        <v>1.5515372198</v>
      </c>
      <c r="K20" s="19">
        <f>'orig. data'!P$18</f>
        <v>1.4909807059</v>
      </c>
      <c r="L20" s="6">
        <f>'orig. data'!B46</f>
        <v>23576</v>
      </c>
      <c r="M20" s="12">
        <f>'orig. data'!F46</f>
        <v>0.0292112012</v>
      </c>
      <c r="N20" s="10"/>
      <c r="O20" s="6">
        <f>'orig. data'!O46</f>
        <v>24183</v>
      </c>
      <c r="P20" s="12">
        <f>'orig. data'!S46</f>
        <v>0.9358209846</v>
      </c>
      <c r="Q20" s="10"/>
      <c r="R20" s="12">
        <f>'orig. data'!AB46</f>
        <v>0.1576369199</v>
      </c>
    </row>
    <row r="21" spans="1:18" ht="12.75">
      <c r="A21" s="32" t="str">
        <f ca="1" t="shared" si="0"/>
        <v>AS North 1 (1)</v>
      </c>
      <c r="B21" t="s">
        <v>248</v>
      </c>
      <c r="C21">
        <f>'orig. data'!AF47</f>
        <v>1</v>
      </c>
      <c r="D21" t="str">
        <f>'orig. data'!AG47</f>
        <v> </v>
      </c>
      <c r="E21">
        <f ca="1">IF(CELL("contents",F21)="s","s",IF(CELL("contents",G21)="s","s",IF(CELL("contents",'orig. data'!AH47)="t","t","")))</f>
      </c>
      <c r="F21" t="str">
        <f>'orig. data'!AI47</f>
        <v> </v>
      </c>
      <c r="G21" t="str">
        <f>'orig. data'!AJ47</f>
        <v> </v>
      </c>
      <c r="H21" s="19">
        <f>'orig. data'!C$18</f>
        <v>1.65329886</v>
      </c>
      <c r="I21" s="3">
        <f>'orig. data'!C47</f>
        <v>0.8968905859</v>
      </c>
      <c r="J21" s="3">
        <f>'orig. data'!P47</f>
        <v>1.0883866706</v>
      </c>
      <c r="K21" s="19">
        <f>'orig. data'!P$18</f>
        <v>1.4909807059</v>
      </c>
      <c r="L21" s="6">
        <f>'orig. data'!B47</f>
        <v>32706</v>
      </c>
      <c r="M21" s="12">
        <f>'orig. data'!F47</f>
        <v>0.0003835353</v>
      </c>
      <c r="N21" s="10"/>
      <c r="O21" s="6">
        <f>'orig. data'!O47</f>
        <v>33029</v>
      </c>
      <c r="P21" s="12">
        <f>'orig. data'!S47</f>
        <v>0.020836514</v>
      </c>
      <c r="Q21" s="10"/>
      <c r="R21" s="12">
        <f>'orig. data'!AB47</f>
        <v>0.4067591989</v>
      </c>
    </row>
    <row r="22" spans="1:18" ht="12.75">
      <c r="A22" s="32" t="str">
        <f ca="1" t="shared" si="0"/>
        <v>AS West 2</v>
      </c>
      <c r="B22" t="s">
        <v>192</v>
      </c>
      <c r="C22" t="str">
        <f>'orig. data'!AF48</f>
        <v> </v>
      </c>
      <c r="D22" t="str">
        <f>'orig. data'!AG48</f>
        <v> </v>
      </c>
      <c r="E22">
        <f ca="1">IF(CELL("contents",F22)="s","s",IF(CELL("contents",G22)="s","s",IF(CELL("contents",'orig. data'!AH48)="t","t","")))</f>
      </c>
      <c r="F22" t="str">
        <f>'orig. data'!AI48</f>
        <v> </v>
      </c>
      <c r="G22" t="str">
        <f>'orig. data'!AJ48</f>
        <v> </v>
      </c>
      <c r="H22" s="19">
        <f>'orig. data'!C$18</f>
        <v>1.65329886</v>
      </c>
      <c r="I22" s="3">
        <f>'orig. data'!C48</f>
        <v>1.1024782184</v>
      </c>
      <c r="J22" s="3">
        <f>'orig. data'!P48</f>
        <v>1.300323641</v>
      </c>
      <c r="K22" s="19">
        <f>'orig. data'!P$18</f>
        <v>1.4909807059</v>
      </c>
      <c r="L22" s="6">
        <f>'orig. data'!B48</f>
        <v>35674</v>
      </c>
      <c r="M22" s="12">
        <f>'orig. data'!F48</f>
        <v>0.0075114103</v>
      </c>
      <c r="N22" s="10"/>
      <c r="O22" s="6">
        <f>'orig. data'!O48</f>
        <v>36168</v>
      </c>
      <c r="P22" s="12">
        <f>'orig. data'!S48</f>
        <v>0.1791823409</v>
      </c>
      <c r="Q22" s="10"/>
      <c r="R22" s="12">
        <f>'orig. data'!AB48</f>
        <v>0.4224493432</v>
      </c>
    </row>
    <row r="23" spans="1:18" ht="12.75">
      <c r="A23" s="32" t="str">
        <f ca="1" t="shared" si="0"/>
        <v>AS East 1</v>
      </c>
      <c r="B23" t="s">
        <v>193</v>
      </c>
      <c r="C23" t="str">
        <f>'orig. data'!AF49</f>
        <v> </v>
      </c>
      <c r="D23" t="str">
        <f>'orig. data'!AG49</f>
        <v> </v>
      </c>
      <c r="E23">
        <f ca="1">IF(CELL("contents",F23)="s","s",IF(CELL("contents",G23)="s","s",IF(CELL("contents",'orig. data'!AH49)="t","t","")))</f>
      </c>
      <c r="F23" t="str">
        <f>'orig. data'!AI49</f>
        <v> </v>
      </c>
      <c r="G23" t="str">
        <f>'orig. data'!AJ49</f>
        <v> </v>
      </c>
      <c r="H23" s="19">
        <f>'orig. data'!C$18</f>
        <v>1.65329886</v>
      </c>
      <c r="I23" s="3">
        <f>'orig. data'!C49</f>
        <v>1.2798548352</v>
      </c>
      <c r="J23" s="3">
        <f>'orig. data'!P49</f>
        <v>1.3265860568</v>
      </c>
      <c r="K23" s="19">
        <f>'orig. data'!P$18</f>
        <v>1.4909807059</v>
      </c>
      <c r="L23" s="6">
        <f>'orig. data'!B49</f>
        <v>25627</v>
      </c>
      <c r="M23" s="12">
        <f>'orig. data'!F49</f>
        <v>0.1261823892</v>
      </c>
      <c r="N23" s="10"/>
      <c r="O23" s="6">
        <f>'orig. data'!O49</f>
        <v>26481</v>
      </c>
      <c r="P23" s="12">
        <f>'orig. data'!S49</f>
        <v>0.2989625255</v>
      </c>
      <c r="Q23" s="10"/>
      <c r="R23" s="12">
        <f>'orig. data'!AB49</f>
        <v>0.8774582759</v>
      </c>
    </row>
    <row r="24" spans="1:18" ht="12.75">
      <c r="A24" s="32" t="str">
        <f ca="1" t="shared" si="0"/>
        <v>AS North 2</v>
      </c>
      <c r="B24" t="s">
        <v>194</v>
      </c>
      <c r="C24" t="str">
        <f>'orig. data'!AF50</f>
        <v> </v>
      </c>
      <c r="D24" t="str">
        <f>'orig. data'!AG50</f>
        <v> </v>
      </c>
      <c r="E24">
        <f ca="1">IF(CELL("contents",F24)="s","s",IF(CELL("contents",G24)="s","s",IF(CELL("contents",'orig. data'!AH50)="t","t","")))</f>
      </c>
      <c r="F24" t="str">
        <f>'orig. data'!AI50</f>
        <v> </v>
      </c>
      <c r="G24" t="str">
        <f>'orig. data'!AJ50</f>
        <v> </v>
      </c>
      <c r="H24" s="19">
        <f>'orig. data'!C$18</f>
        <v>1.65329886</v>
      </c>
      <c r="I24" s="3">
        <f>'orig. data'!C50</f>
        <v>1.5079784554</v>
      </c>
      <c r="J24" s="3">
        <f>'orig. data'!P50</f>
        <v>0.9602761247</v>
      </c>
      <c r="K24" s="19">
        <f>'orig. data'!P$18</f>
        <v>1.4909807059</v>
      </c>
      <c r="L24" s="6">
        <f>'orig. data'!B50</f>
        <v>25993</v>
      </c>
      <c r="M24" s="12">
        <f>'orig. data'!F50</f>
        <v>0.5393789272</v>
      </c>
      <c r="N24" s="10"/>
      <c r="O24" s="6">
        <f>'orig. data'!O50</f>
        <v>26601</v>
      </c>
      <c r="P24" s="12">
        <f>'orig. data'!S50</f>
        <v>0.0094113331</v>
      </c>
      <c r="Q24" s="10"/>
      <c r="R24" s="12">
        <f>'orig. data'!AB50</f>
        <v>0.0607979418</v>
      </c>
    </row>
    <row r="25" spans="1:18" ht="12.75">
      <c r="A25" s="32"/>
      <c r="H25" s="19"/>
      <c r="I25" s="3"/>
      <c r="J25" s="3"/>
      <c r="K25" s="19"/>
      <c r="L25" s="6"/>
      <c r="M25" s="12"/>
      <c r="N25" s="10"/>
      <c r="O25" s="6"/>
      <c r="P25" s="12"/>
      <c r="Q25" s="10"/>
      <c r="R25" s="12"/>
    </row>
    <row r="26" spans="1:18" ht="12.75">
      <c r="A26" s="32" t="str">
        <f ca="1" t="shared" si="0"/>
        <v>BDN Rural</v>
      </c>
      <c r="B26" t="s">
        <v>249</v>
      </c>
      <c r="C26" t="str">
        <f>'orig. data'!AF51</f>
        <v> </v>
      </c>
      <c r="D26" t="str">
        <f>'orig. data'!AG51</f>
        <v> </v>
      </c>
      <c r="E26">
        <f ca="1">IF(CELL("contents",F26)="s","s",IF(CELL("contents",G26)="s","s",IF(CELL("contents",'orig. data'!AH51)="t","t","")))</f>
      </c>
      <c r="F26" t="str">
        <f>'orig. data'!AI51</f>
        <v> </v>
      </c>
      <c r="G26" t="str">
        <f>'orig. data'!AJ51</f>
        <v> </v>
      </c>
      <c r="H26" s="19">
        <f>'orig. data'!C$18</f>
        <v>1.65329886</v>
      </c>
      <c r="I26" s="3">
        <f>'orig. data'!C51</f>
        <v>1.6087031646</v>
      </c>
      <c r="J26" s="3">
        <f>'orig. data'!P51</f>
        <v>1.7366740281</v>
      </c>
      <c r="K26" s="19">
        <f>'orig. data'!P$18</f>
        <v>1.4909807059</v>
      </c>
      <c r="L26" s="6">
        <f>'orig. data'!B51</f>
        <v>9715</v>
      </c>
      <c r="M26" s="12">
        <f>'orig. data'!F51</f>
        <v>0.91307627</v>
      </c>
      <c r="N26" s="10"/>
      <c r="O26" s="6">
        <f>'orig. data'!O51</f>
        <v>10256</v>
      </c>
      <c r="P26" s="12">
        <f>'orig. data'!S51</f>
        <v>0.6717889539</v>
      </c>
      <c r="Q26" s="10"/>
      <c r="R26" s="12">
        <f>'orig. data'!AB51</f>
        <v>0.8237113434</v>
      </c>
    </row>
    <row r="27" spans="1:18" ht="12.75">
      <c r="A27" s="32" t="str">
        <f ca="1" t="shared" si="0"/>
        <v>BDN Southeast</v>
      </c>
      <c r="B27" t="s">
        <v>126</v>
      </c>
      <c r="C27" t="str">
        <f>'orig. data'!AF52</f>
        <v> </v>
      </c>
      <c r="D27" t="str">
        <f>'orig. data'!AG52</f>
        <v> </v>
      </c>
      <c r="E27">
        <f ca="1">IF(CELL("contents",F27)="s","s",IF(CELL("contents",G27)="s","s",IF(CELL("contents",'orig. data'!AH52)="t","t","")))</f>
      </c>
      <c r="F27" t="str">
        <f>'orig. data'!AI52</f>
        <v> </v>
      </c>
      <c r="G27" t="str">
        <f>'orig. data'!AJ52</f>
        <v> </v>
      </c>
      <c r="H27" s="19">
        <f>'orig. data'!C$18</f>
        <v>1.65329886</v>
      </c>
      <c r="I27" s="3">
        <f>'orig. data'!C52</f>
        <v>1.448433719</v>
      </c>
      <c r="J27" s="3">
        <f>'orig. data'!P52</f>
        <v>1.737148558</v>
      </c>
      <c r="K27" s="19">
        <f>'orig. data'!P$18</f>
        <v>1.4909807059</v>
      </c>
      <c r="L27" s="6">
        <f>'orig. data'!B52</f>
        <v>8115</v>
      </c>
      <c r="M27" s="12">
        <f>'orig. data'!F52</f>
        <v>0.6612737748</v>
      </c>
      <c r="N27" s="10"/>
      <c r="O27" s="6">
        <f>'orig. data'!O52</f>
        <v>8662</v>
      </c>
      <c r="P27" s="12">
        <f>'orig. data'!S52</f>
        <v>0.7077601188</v>
      </c>
      <c r="Q27" s="10"/>
      <c r="R27" s="12">
        <f>'orig. data'!AB52</f>
        <v>0.6519017524</v>
      </c>
    </row>
    <row r="28" spans="1:18" ht="12.75">
      <c r="A28" s="32" t="str">
        <f ca="1" t="shared" si="0"/>
        <v>BDN West (2,t)</v>
      </c>
      <c r="B28" t="s">
        <v>222</v>
      </c>
      <c r="C28" t="str">
        <f>'orig. data'!AF53</f>
        <v> </v>
      </c>
      <c r="D28">
        <f>'orig. data'!AG53</f>
        <v>2</v>
      </c>
      <c r="E28" t="str">
        <f ca="1">IF(CELL("contents",F28)="s","s",IF(CELL("contents",G28)="s","s",IF(CELL("contents",'orig. data'!AH53)="t","t","")))</f>
        <v>t</v>
      </c>
      <c r="F28" t="str">
        <f>'orig. data'!AI53</f>
        <v> </v>
      </c>
      <c r="G28" t="str">
        <f>'orig. data'!AJ53</f>
        <v> </v>
      </c>
      <c r="H28" s="19">
        <f>'orig. data'!C$18</f>
        <v>1.65329886</v>
      </c>
      <c r="I28" s="3">
        <f>'orig. data'!C53</f>
        <v>1.5182950279</v>
      </c>
      <c r="J28" s="3">
        <f>'orig. data'!P53</f>
        <v>0.8402092332</v>
      </c>
      <c r="K28" s="19">
        <f>'orig. data'!P$18</f>
        <v>1.4909807059</v>
      </c>
      <c r="L28" s="6">
        <f>'orig. data'!B53</f>
        <v>27500</v>
      </c>
      <c r="M28" s="12">
        <f>'orig. data'!F53</f>
        <v>0.5784521425</v>
      </c>
      <c r="N28" s="10"/>
      <c r="O28" s="6">
        <f>'orig. data'!O53</f>
        <v>28151</v>
      </c>
      <c r="P28" s="12">
        <f>'orig. data'!S53</f>
        <v>0.0022300939</v>
      </c>
      <c r="Q28" s="10"/>
      <c r="R28" s="12">
        <f>'orig. data'!AB53</f>
        <v>0.0202226635</v>
      </c>
    </row>
    <row r="29" spans="1:18" ht="12.75">
      <c r="A29" s="32" t="str">
        <f ca="1" t="shared" si="0"/>
        <v>BDN Southwest</v>
      </c>
      <c r="B29" t="s">
        <v>195</v>
      </c>
      <c r="C29" t="str">
        <f>'orig. data'!AF54</f>
        <v> </v>
      </c>
      <c r="D29" t="str">
        <f>'orig. data'!AG54</f>
        <v> </v>
      </c>
      <c r="E29">
        <f ca="1">IF(CELL("contents",F29)="s","s",IF(CELL("contents",G29)="s","s",IF(CELL("contents",'orig. data'!AH54)="t","t","")))</f>
      </c>
      <c r="F29" t="str">
        <f>'orig. data'!AI54</f>
        <v> </v>
      </c>
      <c r="G29" t="str">
        <f>'orig. data'!AJ54</f>
        <v> </v>
      </c>
      <c r="H29" s="19">
        <f>'orig. data'!C$18</f>
        <v>1.65329886</v>
      </c>
      <c r="I29" s="3">
        <f>'orig. data'!C54</f>
        <v>1.1248867674</v>
      </c>
      <c r="J29" s="3">
        <f>'orig. data'!P54</f>
        <v>1.2969467273</v>
      </c>
      <c r="K29" s="19">
        <f>'orig. data'!P$18</f>
        <v>1.4909807059</v>
      </c>
      <c r="L29" s="6">
        <f>'orig. data'!B54</f>
        <v>12373</v>
      </c>
      <c r="M29" s="12">
        <f>'orig. data'!F54</f>
        <v>0.1656764466</v>
      </c>
      <c r="N29" s="10"/>
      <c r="O29" s="6">
        <f>'orig. data'!O54</f>
        <v>15537</v>
      </c>
      <c r="P29" s="12">
        <f>'orig. data'!S54</f>
        <v>0.404048692</v>
      </c>
      <c r="Q29" s="10"/>
      <c r="R29" s="12">
        <f>'orig. data'!AB54</f>
        <v>0.6925245269</v>
      </c>
    </row>
    <row r="30" spans="1:18" ht="12.75">
      <c r="A30" s="32" t="str">
        <f ca="1" t="shared" si="0"/>
        <v>BDN North End</v>
      </c>
      <c r="B30" t="s">
        <v>196</v>
      </c>
      <c r="C30" t="str">
        <f>'orig. data'!AF55</f>
        <v> </v>
      </c>
      <c r="D30" t="str">
        <f>'orig. data'!AG55</f>
        <v> </v>
      </c>
      <c r="E30">
        <f ca="1">IF(CELL("contents",F30)="s","s",IF(CELL("contents",G30)="s","s",IF(CELL("contents",'orig. data'!AH55)="t","t","")))</f>
      </c>
      <c r="F30" t="str">
        <f>'orig. data'!AI55</f>
        <v> </v>
      </c>
      <c r="G30" t="str">
        <f>'orig. data'!AJ55</f>
        <v> </v>
      </c>
      <c r="H30" s="19">
        <f>'orig. data'!C$18</f>
        <v>1.65329886</v>
      </c>
      <c r="I30" s="3">
        <f>'orig. data'!C55</f>
        <v>1.2422881302</v>
      </c>
      <c r="J30" s="3">
        <f>'orig. data'!P55</f>
        <v>1.4559645006</v>
      </c>
      <c r="K30" s="19">
        <f>'orig. data'!P$18</f>
        <v>1.4909807059</v>
      </c>
      <c r="L30" s="6">
        <f>'orig. data'!B55</f>
        <v>9926</v>
      </c>
      <c r="M30" s="12">
        <f>'orig. data'!F55</f>
        <v>0.3228446968</v>
      </c>
      <c r="N30" s="10"/>
      <c r="O30" s="6">
        <f>'orig. data'!O55</f>
        <v>12418</v>
      </c>
      <c r="P30" s="12">
        <f>'orig. data'!S55</f>
        <v>0.7469615627</v>
      </c>
      <c r="Q30" s="10"/>
      <c r="R30" s="12">
        <f>'orig. data'!AB55</f>
        <v>0.6702001632</v>
      </c>
    </row>
    <row r="31" spans="1:18" ht="12.75">
      <c r="A31" s="32" t="str">
        <f ca="1" t="shared" si="0"/>
        <v>BDN East</v>
      </c>
      <c r="B31" t="s">
        <v>157</v>
      </c>
      <c r="C31" t="str">
        <f>'orig. data'!AF56</f>
        <v> </v>
      </c>
      <c r="D31" t="str">
        <f>'orig. data'!AG56</f>
        <v> </v>
      </c>
      <c r="E31">
        <f ca="1">IF(CELL("contents",F31)="s","s",IF(CELL("contents",G31)="s","s",IF(CELL("contents",'orig. data'!AH56)="t","t","")))</f>
      </c>
      <c r="F31" t="str">
        <f>'orig. data'!AI56</f>
        <v> </v>
      </c>
      <c r="G31" t="str">
        <f>'orig. data'!AJ56</f>
        <v> </v>
      </c>
      <c r="H31" s="19">
        <f>'orig. data'!C$18</f>
        <v>1.65329886</v>
      </c>
      <c r="I31" s="3">
        <f>'orig. data'!C56</f>
        <v>1.8655994589</v>
      </c>
      <c r="J31" s="3">
        <f>'orig. data'!P56</f>
        <v>1.8028309797</v>
      </c>
      <c r="K31" s="19">
        <f>'orig. data'!P$18</f>
        <v>1.4909807059</v>
      </c>
      <c r="L31" s="6">
        <f>'orig. data'!B56</f>
        <v>12364</v>
      </c>
      <c r="M31" s="12">
        <f>'orig. data'!F56</f>
        <v>0.5470489808</v>
      </c>
      <c r="N31" s="10"/>
      <c r="O31" s="6">
        <f>'orig. data'!O56</f>
        <v>12989</v>
      </c>
      <c r="P31" s="12">
        <f>'orig. data'!S56</f>
        <v>0.5019019325</v>
      </c>
      <c r="Q31" s="10"/>
      <c r="R31" s="12">
        <f>'orig. data'!AB56</f>
        <v>0.9046736814</v>
      </c>
    </row>
    <row r="32" spans="1:18" ht="12.75">
      <c r="A32" s="32" t="str">
        <f ca="1" t="shared" si="0"/>
        <v>BDN Central</v>
      </c>
      <c r="B32" t="s">
        <v>211</v>
      </c>
      <c r="C32" t="str">
        <f>'orig. data'!AF57</f>
        <v> </v>
      </c>
      <c r="D32" t="str">
        <f>'orig. data'!AG57</f>
        <v> </v>
      </c>
      <c r="E32">
        <f ca="1">IF(CELL("contents",F32)="s","s",IF(CELL("contents",G32)="s","s",IF(CELL("contents",'orig. data'!AH57)="t","t","")))</f>
      </c>
      <c r="F32" t="str">
        <f>'orig. data'!AI57</f>
        <v> </v>
      </c>
      <c r="G32" t="str">
        <f>'orig. data'!AJ57</f>
        <v> </v>
      </c>
      <c r="H32" s="19">
        <f>'orig. data'!C$18</f>
        <v>1.65329886</v>
      </c>
      <c r="I32" s="3">
        <f>'orig. data'!C57</f>
        <v>1.440131936</v>
      </c>
      <c r="J32" s="3">
        <f>'orig. data'!P57</f>
        <v>1.4623290334</v>
      </c>
      <c r="K32" s="19">
        <f>'orig. data'!P$18</f>
        <v>1.4909807059</v>
      </c>
      <c r="L32" s="6">
        <f>'orig. data'!B57</f>
        <v>19392</v>
      </c>
      <c r="M32" s="12">
        <f>'orig. data'!F57</f>
        <v>0.466687431</v>
      </c>
      <c r="N32" s="10"/>
      <c r="O32" s="6">
        <f>'orig. data'!O57</f>
        <v>19865</v>
      </c>
      <c r="P32" s="12">
        <f>'orig. data'!S57</f>
        <v>0.7097948178</v>
      </c>
      <c r="Q32" s="10"/>
      <c r="R32" s="12">
        <f>'orig. data'!AB57</f>
        <v>0.9547776564</v>
      </c>
    </row>
    <row r="33" spans="1:18" ht="12.75">
      <c r="A33" s="32"/>
      <c r="H33" s="19"/>
      <c r="I33" s="3"/>
      <c r="J33" s="3"/>
      <c r="K33" s="19"/>
      <c r="L33" s="6"/>
      <c r="M33" s="12"/>
      <c r="N33" s="10"/>
      <c r="O33" s="6"/>
      <c r="P33" s="12"/>
      <c r="Q33" s="10"/>
      <c r="R33" s="12"/>
    </row>
    <row r="34" spans="1:18" ht="12.75">
      <c r="A34" s="32" t="str">
        <f ca="1" t="shared" si="0"/>
        <v>IL Southwest</v>
      </c>
      <c r="B34" t="s">
        <v>212</v>
      </c>
      <c r="C34" t="str">
        <f>'orig. data'!AF58</f>
        <v> </v>
      </c>
      <c r="D34" t="str">
        <f>'orig. data'!AG58</f>
        <v> </v>
      </c>
      <c r="E34">
        <f ca="1">IF(CELL("contents",F34)="s","s",IF(CELL("contents",G34)="s","s",IF(CELL("contents",'orig. data'!AH58)="t","t","")))</f>
      </c>
      <c r="F34" t="str">
        <f>'orig. data'!AI58</f>
        <v> </v>
      </c>
      <c r="G34" t="str">
        <f>'orig. data'!AJ58</f>
        <v> </v>
      </c>
      <c r="H34" s="19">
        <f>'orig. data'!C$18</f>
        <v>1.65329886</v>
      </c>
      <c r="I34" s="3">
        <f>'orig. data'!C58</f>
        <v>1.2783003111</v>
      </c>
      <c r="J34" s="3">
        <f>'orig. data'!P58</f>
        <v>1.1727557285</v>
      </c>
      <c r="K34" s="19">
        <f>'orig. data'!P$18</f>
        <v>1.4909807059</v>
      </c>
      <c r="L34" s="6">
        <f>'orig. data'!B58</f>
        <v>41398</v>
      </c>
      <c r="M34" s="12">
        <f>'orig. data'!F58</f>
        <v>0.0653031107</v>
      </c>
      <c r="N34" s="10"/>
      <c r="O34" s="6">
        <f>'orig. data'!O58</f>
        <v>46256</v>
      </c>
      <c r="P34" s="12">
        <f>'orig. data'!S58</f>
        <v>0.0343472</v>
      </c>
      <c r="Q34" s="10"/>
      <c r="R34" s="12">
        <f>'orig. data'!AB58</f>
        <v>0.6588548504</v>
      </c>
    </row>
    <row r="35" spans="1:18" ht="12.75">
      <c r="A35" s="32" t="str">
        <f ca="1" t="shared" si="0"/>
        <v>IL Northeast</v>
      </c>
      <c r="B35" t="s">
        <v>197</v>
      </c>
      <c r="C35" t="str">
        <f>'orig. data'!AF59</f>
        <v> </v>
      </c>
      <c r="D35" t="str">
        <f>'orig. data'!AG59</f>
        <v> </v>
      </c>
      <c r="E35">
        <f ca="1">IF(CELL("contents",F35)="s","s",IF(CELL("contents",G35)="s","s",IF(CELL("contents",'orig. data'!AH59)="t","t","")))</f>
      </c>
      <c r="F35" t="str">
        <f>'orig. data'!AI59</f>
        <v> </v>
      </c>
      <c r="G35" t="str">
        <f>'orig. data'!AJ59</f>
        <v> </v>
      </c>
      <c r="H35" s="19">
        <f>'orig. data'!C$18</f>
        <v>1.65329886</v>
      </c>
      <c r="I35" s="3">
        <f>'orig. data'!C59</f>
        <v>1.5868196065</v>
      </c>
      <c r="J35" s="3">
        <f>'orig. data'!P59</f>
        <v>1.4090008324</v>
      </c>
      <c r="K35" s="19">
        <f>'orig. data'!P$18</f>
        <v>1.4909807059</v>
      </c>
      <c r="L35" s="6">
        <f>'orig. data'!B59</f>
        <v>39675</v>
      </c>
      <c r="M35" s="12">
        <f>'orig. data'!F59</f>
        <v>0.7247177303</v>
      </c>
      <c r="N35" s="10"/>
      <c r="O35" s="6">
        <f>'orig. data'!O59</f>
        <v>44631</v>
      </c>
      <c r="P35" s="12">
        <f>'orig. data'!S59</f>
        <v>0.3559568068</v>
      </c>
      <c r="Q35" s="10"/>
      <c r="R35" s="12">
        <f>'orig. data'!AB59</f>
        <v>0.4697566354</v>
      </c>
    </row>
    <row r="36" spans="1:18" ht="12.75">
      <c r="A36" s="32" t="str">
        <f ca="1" t="shared" si="0"/>
        <v>IL Southeast</v>
      </c>
      <c r="B36" t="s">
        <v>198</v>
      </c>
      <c r="C36" t="str">
        <f>'orig. data'!AF60</f>
        <v> </v>
      </c>
      <c r="D36" t="str">
        <f>'orig. data'!AG60</f>
        <v> </v>
      </c>
      <c r="E36">
        <f ca="1">IF(CELL("contents",F36)="s","s",IF(CELL("contents",G36)="s","s",IF(CELL("contents",'orig. data'!AH60)="t","t","")))</f>
      </c>
      <c r="F36" t="str">
        <f>'orig. data'!AI60</f>
        <v> </v>
      </c>
      <c r="G36" t="str">
        <f>'orig. data'!AJ60</f>
        <v> </v>
      </c>
      <c r="H36" s="19">
        <f>'orig. data'!C$18</f>
        <v>1.65329886</v>
      </c>
      <c r="I36" s="3">
        <f>'orig. data'!C60</f>
        <v>2.0082629827</v>
      </c>
      <c r="J36" s="3">
        <f>'orig. data'!P60</f>
        <v>1.6895942775</v>
      </c>
      <c r="K36" s="19">
        <f>'orig. data'!P$18</f>
        <v>1.4909807059</v>
      </c>
      <c r="L36" s="6">
        <f>'orig. data'!B60</f>
        <v>67350</v>
      </c>
      <c r="M36" s="12">
        <f>'orig. data'!F60</f>
        <v>0.0267620647</v>
      </c>
      <c r="N36" s="10"/>
      <c r="O36" s="6">
        <f>'orig. data'!O60</f>
        <v>73757</v>
      </c>
      <c r="P36" s="12">
        <f>'orig. data'!S60</f>
        <v>0.4257640079</v>
      </c>
      <c r="Q36" s="10"/>
      <c r="R36" s="12">
        <f>'orig. data'!AB60</f>
        <v>0.1655641284</v>
      </c>
    </row>
    <row r="37" spans="1:18" ht="12.75">
      <c r="A37" s="32" t="str">
        <f ca="1" t="shared" si="0"/>
        <v>IL Northwest</v>
      </c>
      <c r="B37" t="s">
        <v>199</v>
      </c>
      <c r="C37" t="str">
        <f>'orig. data'!AF61</f>
        <v> </v>
      </c>
      <c r="D37" t="str">
        <f>'orig. data'!AG61</f>
        <v> </v>
      </c>
      <c r="E37">
        <f ca="1">IF(CELL("contents",F37)="s","s",IF(CELL("contents",G37)="s","s",IF(CELL("contents",'orig. data'!AH61)="t","t","")))</f>
      </c>
      <c r="F37" t="str">
        <f>'orig. data'!AI61</f>
        <v> </v>
      </c>
      <c r="G37" t="str">
        <f>'orig. data'!AJ61</f>
        <v> </v>
      </c>
      <c r="H37" s="19">
        <f>'orig. data'!C$18</f>
        <v>1.65329886</v>
      </c>
      <c r="I37" s="3">
        <f>'orig. data'!C61</f>
        <v>1.8403824985</v>
      </c>
      <c r="J37" s="3">
        <f>'orig. data'!P61</f>
        <v>2.2856760555</v>
      </c>
      <c r="K37" s="19">
        <f>'orig. data'!P$18</f>
        <v>1.4909807059</v>
      </c>
      <c r="L37" s="6">
        <f>'orig. data'!B61</f>
        <v>19343</v>
      </c>
      <c r="M37" s="12">
        <f>'orig. data'!F61</f>
        <v>0.4998893199</v>
      </c>
      <c r="N37" s="10"/>
      <c r="O37" s="6">
        <f>'orig. data'!O61</f>
        <v>20836</v>
      </c>
      <c r="P37" s="12">
        <f>'orig. data'!S61</f>
        <v>0.0067108474</v>
      </c>
      <c r="Q37" s="10"/>
      <c r="R37" s="12">
        <f>'orig. data'!AB61</f>
        <v>0.3008673637</v>
      </c>
    </row>
    <row r="38" spans="1:18" ht="12.75">
      <c r="A38" s="32"/>
      <c r="H38" s="19"/>
      <c r="I38" s="3"/>
      <c r="J38" s="3"/>
      <c r="K38" s="19"/>
      <c r="L38" s="6"/>
      <c r="M38" s="12"/>
      <c r="N38" s="10"/>
      <c r="O38" s="6"/>
      <c r="P38" s="12"/>
      <c r="Q38" s="10"/>
      <c r="R38" s="12"/>
    </row>
    <row r="39" spans="1:18" ht="12.75">
      <c r="A39" s="32" t="str">
        <f ca="1" t="shared" si="0"/>
        <v>NE Iron Rose</v>
      </c>
      <c r="B39" t="s">
        <v>159</v>
      </c>
      <c r="C39" t="str">
        <f>'orig. data'!AF62</f>
        <v> </v>
      </c>
      <c r="D39" t="str">
        <f>'orig. data'!AG62</f>
        <v> </v>
      </c>
      <c r="E39">
        <f ca="1">IF(CELL("contents",F39)="s","s",IF(CELL("contents",G39)="s","s",IF(CELL("contents",'orig. data'!AH62)="t","t","")))</f>
      </c>
      <c r="F39" t="str">
        <f>'orig. data'!AI62</f>
        <v> </v>
      </c>
      <c r="G39" t="str">
        <f>'orig. data'!AJ62</f>
        <v> </v>
      </c>
      <c r="H39" s="19">
        <f>'orig. data'!C$18</f>
        <v>1.65329886</v>
      </c>
      <c r="I39" s="3">
        <f>'orig. data'!C62</f>
        <v>1.2429110679</v>
      </c>
      <c r="J39" s="3">
        <f>'orig. data'!P62</f>
        <v>1.728664398</v>
      </c>
      <c r="K39" s="19">
        <f>'orig. data'!P$18</f>
        <v>1.4909807059</v>
      </c>
      <c r="L39" s="6">
        <f>'orig. data'!B62</f>
        <v>7626</v>
      </c>
      <c r="M39" s="12">
        <f>'orig. data'!F62</f>
        <v>0.3446596172</v>
      </c>
      <c r="N39" s="10"/>
      <c r="O39" s="6">
        <f>'orig. data'!O62</f>
        <v>8195</v>
      </c>
      <c r="P39" s="12">
        <f>'orig. data'!S62</f>
        <v>0.7031222093</v>
      </c>
      <c r="Q39" s="10"/>
      <c r="R39" s="12">
        <f>'orig. data'!AB62</f>
        <v>0.3996414162</v>
      </c>
    </row>
    <row r="40" spans="1:18" ht="12.75">
      <c r="A40" s="32" t="str">
        <f ca="1" t="shared" si="0"/>
        <v>NE Springfield</v>
      </c>
      <c r="B40" t="s">
        <v>223</v>
      </c>
      <c r="C40" t="str">
        <f>'orig. data'!AF63</f>
        <v> </v>
      </c>
      <c r="D40" t="str">
        <f>'orig. data'!AG63</f>
        <v> </v>
      </c>
      <c r="E40">
        <f ca="1">IF(CELL("contents",F40)="s","s",IF(CELL("contents",G40)="s","s",IF(CELL("contents",'orig. data'!AH63)="t","t","")))</f>
      </c>
      <c r="F40" t="str">
        <f>'orig. data'!AI63</f>
        <v> </v>
      </c>
      <c r="G40" t="str">
        <f>'orig. data'!AJ63</f>
        <v> </v>
      </c>
      <c r="H40" s="19">
        <f>'orig. data'!C$18</f>
        <v>1.65329886</v>
      </c>
      <c r="I40" s="3">
        <f>'orig. data'!C63</f>
        <v>1.5982715831</v>
      </c>
      <c r="J40" s="3">
        <f>'orig. data'!P63</f>
        <v>1.1538677595</v>
      </c>
      <c r="K40" s="19">
        <f>'orig. data'!P$18</f>
        <v>1.4909807059</v>
      </c>
      <c r="L40" s="6">
        <f>'orig. data'!B63</f>
        <v>25651</v>
      </c>
      <c r="M40" s="12">
        <f>'orig. data'!F63</f>
        <v>0.8376108654</v>
      </c>
      <c r="N40" s="10"/>
      <c r="O40" s="6">
        <f>'orig. data'!O63</f>
        <v>28979</v>
      </c>
      <c r="P40" s="12">
        <f>'orig. data'!S63</f>
        <v>0.0867891777</v>
      </c>
      <c r="Q40" s="10"/>
      <c r="R40" s="12">
        <f>'orig. data'!AB63</f>
        <v>0.1808699498</v>
      </c>
    </row>
    <row r="41" spans="1:18" ht="12.75">
      <c r="A41" s="32" t="str">
        <f ca="1" t="shared" si="0"/>
        <v>NE Winnipeg River</v>
      </c>
      <c r="B41" t="s">
        <v>160</v>
      </c>
      <c r="C41" t="str">
        <f>'orig. data'!AF64</f>
        <v> </v>
      </c>
      <c r="D41" t="str">
        <f>'orig. data'!AG64</f>
        <v> </v>
      </c>
      <c r="E41">
        <f ca="1">IF(CELL("contents",F41)="s","s",IF(CELL("contents",G41)="s","s",IF(CELL("contents",'orig. data'!AH64)="t","t","")))</f>
      </c>
      <c r="F41" t="str">
        <f>'orig. data'!AI64</f>
        <v> </v>
      </c>
      <c r="G41" t="str">
        <f>'orig. data'!AJ64</f>
        <v> </v>
      </c>
      <c r="H41" s="19">
        <f>'orig. data'!C$18</f>
        <v>1.65329886</v>
      </c>
      <c r="I41" s="3">
        <f>'orig. data'!C64</f>
        <v>1.7347094018</v>
      </c>
      <c r="J41" s="3">
        <f>'orig. data'!P64</f>
        <v>1.7451290762</v>
      </c>
      <c r="K41" s="19">
        <f>'orig. data'!P$18</f>
        <v>1.4909807059</v>
      </c>
      <c r="L41" s="6">
        <f>'orig. data'!B64</f>
        <v>15192</v>
      </c>
      <c r="M41" s="12">
        <f>'orig. data'!F64</f>
        <v>0.7897805297</v>
      </c>
      <c r="N41" s="10"/>
      <c r="O41" s="6">
        <f>'orig. data'!O64</f>
        <v>17111</v>
      </c>
      <c r="P41" s="12">
        <f>'orig. data'!S64</f>
        <v>0.5251448424</v>
      </c>
      <c r="Q41" s="10"/>
      <c r="R41" s="12">
        <f>'orig. data'!AB64</f>
        <v>0.980377733</v>
      </c>
    </row>
    <row r="42" spans="1:18" ht="12.75">
      <c r="A42" s="32" t="str">
        <f ca="1" t="shared" si="0"/>
        <v>NE Brokenhead</v>
      </c>
      <c r="B42" t="s">
        <v>161</v>
      </c>
      <c r="C42" t="str">
        <f>'orig. data'!AF65</f>
        <v> </v>
      </c>
      <c r="D42" t="str">
        <f>'orig. data'!AG65</f>
        <v> </v>
      </c>
      <c r="E42">
        <f ca="1">IF(CELL("contents",F42)="s","s",IF(CELL("contents",G42)="s","s",IF(CELL("contents",'orig. data'!AH65)="t","t","")))</f>
      </c>
      <c r="F42" t="str">
        <f>'orig. data'!AI65</f>
        <v> </v>
      </c>
      <c r="G42" t="str">
        <f>'orig. data'!AJ65</f>
        <v> </v>
      </c>
      <c r="H42" s="19">
        <f>'orig. data'!C$18</f>
        <v>1.65329886</v>
      </c>
      <c r="I42" s="3">
        <f>'orig. data'!C65</f>
        <v>1.5695389806</v>
      </c>
      <c r="J42" s="3">
        <f>'orig. data'!P65</f>
        <v>1.6560952259</v>
      </c>
      <c r="K42" s="19">
        <f>'orig. data'!P$18</f>
        <v>1.4909807059</v>
      </c>
      <c r="L42" s="6">
        <f>'orig. data'!B65</f>
        <v>16310</v>
      </c>
      <c r="M42" s="12">
        <f>'orig. data'!F65</f>
        <v>0.7877342715</v>
      </c>
      <c r="N42" s="10"/>
      <c r="O42" s="6">
        <f>'orig. data'!O65</f>
        <v>18550</v>
      </c>
      <c r="P42" s="12">
        <f>'orig. data'!S65</f>
        <v>0.7670263286</v>
      </c>
      <c r="Q42" s="10"/>
      <c r="R42" s="12">
        <f>'orig. data'!AB65</f>
        <v>0.8372422383</v>
      </c>
    </row>
    <row r="43" spans="1:18" ht="12.75">
      <c r="A43" s="32" t="str">
        <f ca="1" t="shared" si="0"/>
        <v>NE Blue Water</v>
      </c>
      <c r="B43" t="s">
        <v>224</v>
      </c>
      <c r="C43" t="str">
        <f>'orig. data'!AF66</f>
        <v> </v>
      </c>
      <c r="D43" t="str">
        <f>'orig. data'!AG66</f>
        <v> </v>
      </c>
      <c r="E43">
        <f ca="1">IF(CELL("contents",F43)="s","s",IF(CELL("contents",G43)="s","s",IF(CELL("contents",'orig. data'!AH66)="t","t","")))</f>
      </c>
      <c r="F43" t="str">
        <f>'orig. data'!AI66</f>
        <v> </v>
      </c>
      <c r="G43" t="str">
        <f>'orig. data'!AJ66</f>
        <v> </v>
      </c>
      <c r="H43" s="19">
        <f>'orig. data'!C$18</f>
        <v>1.65329886</v>
      </c>
      <c r="I43" s="3">
        <f>'orig. data'!C66</f>
        <v>2.1001021564</v>
      </c>
      <c r="J43" s="3">
        <f>'orig. data'!P66</f>
        <v>1.9454348916</v>
      </c>
      <c r="K43" s="19">
        <f>'orig. data'!P$18</f>
        <v>1.4909807059</v>
      </c>
      <c r="L43" s="6">
        <f>'orig. data'!B66</f>
        <v>15421</v>
      </c>
      <c r="M43" s="12">
        <f>'orig. data'!F66</f>
        <v>0.153033479</v>
      </c>
      <c r="N43" s="10"/>
      <c r="O43" s="6">
        <f>'orig. data'!O66</f>
        <v>17036</v>
      </c>
      <c r="P43" s="12">
        <f>'orig. data'!S66</f>
        <v>0.2019655006</v>
      </c>
      <c r="Q43" s="10"/>
      <c r="R43" s="12">
        <f>'orig. data'!AB66</f>
        <v>0.7455113195</v>
      </c>
    </row>
    <row r="44" spans="1:18" ht="12.75">
      <c r="A44" s="32" t="str">
        <f ca="1" t="shared" si="0"/>
        <v>NE Northern Remote (s)</v>
      </c>
      <c r="B44" t="s">
        <v>225</v>
      </c>
      <c r="C44" t="str">
        <f>'orig. data'!AF67</f>
        <v> </v>
      </c>
      <c r="D44" t="str">
        <f>'orig. data'!AG67</f>
        <v> </v>
      </c>
      <c r="E44" t="str">
        <f ca="1">IF(CELL("contents",F44)="s","s",IF(CELL("contents",G44)="s","s",IF(CELL("contents",'orig. data'!AH67)="t","t","")))</f>
        <v>s</v>
      </c>
      <c r="F44" t="str">
        <f>'orig. data'!AI67</f>
        <v>s</v>
      </c>
      <c r="G44" t="str">
        <f>'orig. data'!AJ67</f>
        <v>s</v>
      </c>
      <c r="H44" s="19">
        <f>'orig. data'!C$18</f>
        <v>1.65329886</v>
      </c>
      <c r="I44" s="3" t="str">
        <f>'orig. data'!C67</f>
        <v> </v>
      </c>
      <c r="J44" s="3" t="str">
        <f>'orig. data'!P67</f>
        <v> </v>
      </c>
      <c r="K44" s="19">
        <f>'orig. data'!P$18</f>
        <v>1.4909807059</v>
      </c>
      <c r="L44" s="6" t="str">
        <f>'orig. data'!B67</f>
        <v> </v>
      </c>
      <c r="M44" s="12" t="str">
        <f>'orig. data'!F67</f>
        <v> </v>
      </c>
      <c r="N44" s="10"/>
      <c r="O44" s="6" t="str">
        <f>'orig. data'!O67</f>
        <v> </v>
      </c>
      <c r="P44" s="12" t="str">
        <f>'orig. data'!S67</f>
        <v> </v>
      </c>
      <c r="Q44" s="10"/>
      <c r="R44" s="12" t="str">
        <f>'orig. data'!AB67</f>
        <v> </v>
      </c>
    </row>
    <row r="45" spans="1:18" ht="12.75">
      <c r="A45" s="32"/>
      <c r="H45" s="19"/>
      <c r="I45" s="3"/>
      <c r="J45" s="3"/>
      <c r="K45" s="19"/>
      <c r="L45" s="6"/>
      <c r="M45" s="12"/>
      <c r="N45" s="10"/>
      <c r="O45" s="6"/>
      <c r="P45" s="12"/>
      <c r="Q45" s="10"/>
      <c r="R45" s="12"/>
    </row>
    <row r="46" spans="1:18" ht="12.75">
      <c r="A46" s="32" t="str">
        <f ca="1" t="shared" si="0"/>
        <v>PL West</v>
      </c>
      <c r="B46" t="s">
        <v>200</v>
      </c>
      <c r="C46" t="str">
        <f>'orig. data'!AF68</f>
        <v> </v>
      </c>
      <c r="D46" t="str">
        <f>'orig. data'!AG68</f>
        <v> </v>
      </c>
      <c r="E46">
        <f ca="1">IF(CELL("contents",F46)="s","s",IF(CELL("contents",G46)="s","s",IF(CELL("contents",'orig. data'!AH68)="t","t","")))</f>
      </c>
      <c r="F46" t="str">
        <f>'orig. data'!AI68</f>
        <v> </v>
      </c>
      <c r="G46" t="str">
        <f>'orig. data'!AJ68</f>
        <v> </v>
      </c>
      <c r="H46" s="19">
        <f>'orig. data'!C$18</f>
        <v>1.65329886</v>
      </c>
      <c r="I46" s="3">
        <f>'orig. data'!C68</f>
        <v>1.2585292817</v>
      </c>
      <c r="J46" s="3">
        <f>'orig. data'!P68</f>
        <v>1.3371937103</v>
      </c>
      <c r="K46" s="19">
        <f>'orig. data'!P$18</f>
        <v>1.4909807059</v>
      </c>
      <c r="L46" s="6">
        <f>'orig. data'!B68</f>
        <v>15492</v>
      </c>
      <c r="M46" s="12">
        <f>'orig. data'!F68</f>
        <v>0.191995675</v>
      </c>
      <c r="N46" s="10"/>
      <c r="O46" s="6">
        <f>'orig. data'!O68</f>
        <v>15768</v>
      </c>
      <c r="P46" s="12">
        <f>'orig. data'!S68</f>
        <v>0.4307371674</v>
      </c>
      <c r="Q46" s="10"/>
      <c r="R46" s="12">
        <f>'orig. data'!AB68</f>
        <v>0.8354009202</v>
      </c>
    </row>
    <row r="47" spans="1:18" ht="12.75">
      <c r="A47" s="32" t="str">
        <f ca="1" t="shared" si="0"/>
        <v>PL East</v>
      </c>
      <c r="B47" t="s">
        <v>201</v>
      </c>
      <c r="C47" t="str">
        <f>'orig. data'!AF69</f>
        <v> </v>
      </c>
      <c r="D47" t="str">
        <f>'orig. data'!AG69</f>
        <v> </v>
      </c>
      <c r="E47">
        <f ca="1">IF(CELL("contents",F47)="s","s",IF(CELL("contents",G47)="s","s",IF(CELL("contents",'orig. data'!AH69)="t","t","")))</f>
      </c>
      <c r="F47" t="str">
        <f>'orig. data'!AI69</f>
        <v> </v>
      </c>
      <c r="G47" t="str">
        <f>'orig. data'!AJ69</f>
        <v> </v>
      </c>
      <c r="H47" s="19">
        <f>'orig. data'!C$18</f>
        <v>1.65329886</v>
      </c>
      <c r="I47" s="3">
        <f>'orig. data'!C69</f>
        <v>1.949800848</v>
      </c>
      <c r="J47" s="3">
        <f>'orig. data'!P69</f>
        <v>2.0006336451</v>
      </c>
      <c r="K47" s="19">
        <f>'orig. data'!P$18</f>
        <v>1.4909807059</v>
      </c>
      <c r="L47" s="6">
        <f>'orig. data'!B69</f>
        <v>17664</v>
      </c>
      <c r="M47" s="12">
        <f>'orig. data'!F69</f>
        <v>0.3052683219</v>
      </c>
      <c r="N47" s="10"/>
      <c r="O47" s="6">
        <f>'orig. data'!O69</f>
        <v>18082</v>
      </c>
      <c r="P47" s="12">
        <f>'orig. data'!S69</f>
        <v>0.1237695467</v>
      </c>
      <c r="Q47" s="10"/>
      <c r="R47" s="12">
        <f>'orig. data'!AB69</f>
        <v>0.9083959107</v>
      </c>
    </row>
    <row r="48" spans="1:18" ht="12.75">
      <c r="A48" s="32" t="str">
        <f ca="1" t="shared" si="0"/>
        <v>PL Central</v>
      </c>
      <c r="B48" t="s">
        <v>158</v>
      </c>
      <c r="C48" t="str">
        <f>'orig. data'!AF70</f>
        <v> </v>
      </c>
      <c r="D48" t="str">
        <f>'orig. data'!AG70</f>
        <v> </v>
      </c>
      <c r="E48">
        <f ca="1">IF(CELL("contents",F48)="s","s",IF(CELL("contents",G48)="s","s",IF(CELL("contents",'orig. data'!AH70)="t","t","")))</f>
      </c>
      <c r="F48" t="str">
        <f>'orig. data'!AI70</f>
        <v> </v>
      </c>
      <c r="G48" t="str">
        <f>'orig. data'!AJ70</f>
        <v> </v>
      </c>
      <c r="H48" s="19">
        <f>'orig. data'!C$18</f>
        <v>1.65329886</v>
      </c>
      <c r="I48" s="3">
        <f>'orig. data'!C70</f>
        <v>1.8820421462</v>
      </c>
      <c r="J48" s="3">
        <f>'orig. data'!P70</f>
        <v>1.7079150623</v>
      </c>
      <c r="K48" s="19">
        <f>'orig. data'!P$18</f>
        <v>1.4909807059</v>
      </c>
      <c r="L48" s="6">
        <f>'orig. data'!B70</f>
        <v>39063</v>
      </c>
      <c r="M48" s="12">
        <f>'orig. data'!F70</f>
        <v>0.2371141672</v>
      </c>
      <c r="N48" s="10"/>
      <c r="O48" s="6">
        <f>'orig. data'!O70</f>
        <v>39025</v>
      </c>
      <c r="P48" s="12">
        <f>'orig. data'!S70</f>
        <v>0.4742572726</v>
      </c>
      <c r="Q48" s="10"/>
      <c r="R48" s="12">
        <f>'orig. data'!AB70</f>
        <v>0.5400013434</v>
      </c>
    </row>
    <row r="49" spans="1:18" ht="12.75">
      <c r="A49" s="32" t="str">
        <f ca="1" t="shared" si="0"/>
        <v>PL North (t)</v>
      </c>
      <c r="B49" t="s">
        <v>232</v>
      </c>
      <c r="C49" t="str">
        <f>'orig. data'!AF71</f>
        <v> </v>
      </c>
      <c r="D49" t="str">
        <f>'orig. data'!AG71</f>
        <v> </v>
      </c>
      <c r="E49" t="str">
        <f ca="1">IF(CELL("contents",F49)="s","s",IF(CELL("contents",G49)="s","s",IF(CELL("contents",'orig. data'!AH71)="t","t","")))</f>
        <v>t</v>
      </c>
      <c r="F49" t="str">
        <f>'orig. data'!AI71</f>
        <v> </v>
      </c>
      <c r="G49" t="str">
        <f>'orig. data'!AJ71</f>
        <v> </v>
      </c>
      <c r="H49" s="19">
        <f>'orig. data'!C$18</f>
        <v>1.65329886</v>
      </c>
      <c r="I49" s="3">
        <f>'orig. data'!C71</f>
        <v>1.3475624855</v>
      </c>
      <c r="J49" s="3">
        <f>'orig. data'!P71</f>
        <v>1.9625473504</v>
      </c>
      <c r="K49" s="19">
        <f>'orig. data'!P$18</f>
        <v>1.4909807059</v>
      </c>
      <c r="L49" s="6">
        <f>'orig. data'!B71</f>
        <v>33789</v>
      </c>
      <c r="M49" s="12">
        <f>'orig. data'!F71</f>
        <v>0.1429006368</v>
      </c>
      <c r="N49" s="10"/>
      <c r="O49" s="6">
        <f>'orig. data'!O71</f>
        <v>34452</v>
      </c>
      <c r="P49" s="12">
        <f>'orig. data'!S71</f>
        <v>0.0580024258</v>
      </c>
      <c r="Q49" s="10"/>
      <c r="R49" s="12">
        <f>'orig. data'!AB71</f>
        <v>0.0377485317</v>
      </c>
    </row>
    <row r="50" spans="1:18" ht="12.75">
      <c r="A50" s="32"/>
      <c r="H50" s="19"/>
      <c r="I50" s="3"/>
      <c r="J50" s="3"/>
      <c r="K50" s="19"/>
      <c r="L50" s="6"/>
      <c r="M50" s="12"/>
      <c r="N50" s="10"/>
      <c r="O50" s="6"/>
      <c r="P50" s="12"/>
      <c r="Q50" s="10"/>
      <c r="R50" s="12"/>
    </row>
    <row r="51" spans="1:18" ht="12.75">
      <c r="A51" s="32" t="str">
        <f ca="1" t="shared" si="0"/>
        <v>NM F Flon/Snow L/Cran</v>
      </c>
      <c r="B51" t="s">
        <v>202</v>
      </c>
      <c r="C51" t="str">
        <f>'orig. data'!AF72</f>
        <v> </v>
      </c>
      <c r="D51" t="str">
        <f>'orig. data'!AG72</f>
        <v> </v>
      </c>
      <c r="E51">
        <f ca="1">IF(CELL("contents",F51)="s","s",IF(CELL("contents",G51)="s","s",IF(CELL("contents",'orig. data'!AH72)="t","t","")))</f>
      </c>
      <c r="F51" t="str">
        <f>'orig. data'!AI72</f>
        <v> </v>
      </c>
      <c r="G51" t="str">
        <f>'orig. data'!AJ72</f>
        <v> </v>
      </c>
      <c r="H51" s="19">
        <f>'orig. data'!C$18</f>
        <v>1.65329886</v>
      </c>
      <c r="I51" s="3">
        <f>'orig. data'!C72</f>
        <v>1.3828102655</v>
      </c>
      <c r="J51" s="3">
        <f>'orig. data'!P72</f>
        <v>1.1432915967</v>
      </c>
      <c r="K51" s="19">
        <f>'orig. data'!P$18</f>
        <v>1.4909807059</v>
      </c>
      <c r="L51" s="6">
        <f>'orig. data'!B72</f>
        <v>19102</v>
      </c>
      <c r="M51" s="12">
        <f>'orig. data'!F72</f>
        <v>0.3828640838</v>
      </c>
      <c r="N51" s="10"/>
      <c r="O51" s="6">
        <f>'orig. data'!O72</f>
        <v>20213</v>
      </c>
      <c r="P51" s="12">
        <f>'orig. data'!S72</f>
        <v>0.1461142228</v>
      </c>
      <c r="Q51" s="10"/>
      <c r="R51" s="12">
        <f>'orig. data'!AB72</f>
        <v>0.5244170051</v>
      </c>
    </row>
    <row r="52" spans="1:18" ht="12.75">
      <c r="A52" s="32" t="str">
        <f ca="1" t="shared" si="0"/>
        <v>NM The Pas/OCN/Kelsey (2)</v>
      </c>
      <c r="B52" t="s">
        <v>231</v>
      </c>
      <c r="C52" t="str">
        <f>'orig. data'!AF73</f>
        <v> </v>
      </c>
      <c r="D52">
        <f>'orig. data'!AG73</f>
        <v>2</v>
      </c>
      <c r="E52">
        <f ca="1">IF(CELL("contents",F52)="s","s",IF(CELL("contents",G52)="s","s",IF(CELL("contents",'orig. data'!AH73)="t","t","")))</f>
      </c>
      <c r="F52" t="str">
        <f>'orig. data'!AI73</f>
        <v> </v>
      </c>
      <c r="G52" t="str">
        <f>'orig. data'!AJ73</f>
        <v> </v>
      </c>
      <c r="H52" s="19">
        <f>'orig. data'!C$18</f>
        <v>1.65329886</v>
      </c>
      <c r="I52" s="3">
        <f>'orig. data'!C73</f>
        <v>1.9788424135</v>
      </c>
      <c r="J52" s="3">
        <f>'orig. data'!P73</f>
        <v>2.5430024182</v>
      </c>
      <c r="K52" s="19">
        <f>'orig. data'!P$18</f>
        <v>1.4909807059</v>
      </c>
      <c r="L52" s="6">
        <f>'orig. data'!B73</f>
        <v>19023</v>
      </c>
      <c r="M52" s="12">
        <f>'orig. data'!F73</f>
        <v>0.3038323209</v>
      </c>
      <c r="N52" s="10"/>
      <c r="O52" s="6">
        <f>'orig. data'!O73</f>
        <v>20608</v>
      </c>
      <c r="P52" s="12">
        <f>'orig. data'!S73</f>
        <v>0.0010323905</v>
      </c>
      <c r="Q52" s="10"/>
      <c r="R52" s="12">
        <f>'orig. data'!AB73</f>
        <v>0.2693981969</v>
      </c>
    </row>
    <row r="53" spans="1:18" ht="12.75">
      <c r="A53" s="32" t="str">
        <f ca="1" t="shared" si="0"/>
        <v>NM Nor-Man Other</v>
      </c>
      <c r="B53" t="s">
        <v>230</v>
      </c>
      <c r="C53" t="str">
        <f>'orig. data'!AF74</f>
        <v> </v>
      </c>
      <c r="D53" t="str">
        <f>'orig. data'!AG74</f>
        <v> </v>
      </c>
      <c r="E53">
        <f ca="1">IF(CELL("contents",F53)="s","s",IF(CELL("contents",G53)="s","s",IF(CELL("contents",'orig. data'!AH74)="t","t","")))</f>
      </c>
      <c r="F53" t="str">
        <f>'orig. data'!AI74</f>
        <v> </v>
      </c>
      <c r="G53" t="str">
        <f>'orig. data'!AJ74</f>
        <v> </v>
      </c>
      <c r="H53" s="19">
        <f>'orig. data'!C$18</f>
        <v>1.65329886</v>
      </c>
      <c r="I53" s="3">
        <f>'orig. data'!C74</f>
        <v>2.6534680803</v>
      </c>
      <c r="J53" s="3">
        <f>'orig. data'!P74</f>
        <v>2.9267283253</v>
      </c>
      <c r="K53" s="19">
        <f>'orig. data'!P$18</f>
        <v>1.4909807059</v>
      </c>
      <c r="L53" s="6">
        <f>'orig. data'!B74</f>
        <v>5593</v>
      </c>
      <c r="M53" s="12">
        <f>'orig. data'!F74</f>
        <v>0.0772176597</v>
      </c>
      <c r="N53" s="10"/>
      <c r="O53" s="6">
        <f>'orig. data'!O74</f>
        <v>6757</v>
      </c>
      <c r="P53" s="12">
        <f>'orig. data'!S74</f>
        <v>0.0104921139</v>
      </c>
      <c r="Q53" s="10"/>
      <c r="R53" s="12">
        <f>'orig. data'!AB74</f>
        <v>0.7859388198</v>
      </c>
    </row>
    <row r="54" spans="1:18" ht="12.75">
      <c r="A54" s="32"/>
      <c r="H54" s="19"/>
      <c r="I54" s="3"/>
      <c r="J54" s="3"/>
      <c r="K54" s="19"/>
      <c r="L54" s="6"/>
      <c r="M54" s="12"/>
      <c r="N54" s="10"/>
      <c r="O54" s="6"/>
      <c r="P54" s="12"/>
      <c r="Q54" s="10"/>
      <c r="R54" s="12"/>
    </row>
    <row r="55" spans="1:18" ht="12.75">
      <c r="A55" s="32" t="str">
        <f ca="1" t="shared" si="0"/>
        <v>BW Thompson</v>
      </c>
      <c r="B55" t="s">
        <v>203</v>
      </c>
      <c r="C55" t="str">
        <f>'orig. data'!AF75</f>
        <v> </v>
      </c>
      <c r="D55" t="str">
        <f>'orig. data'!AG75</f>
        <v> </v>
      </c>
      <c r="E55">
        <f ca="1">IF(CELL("contents",F55)="s","s",IF(CELL("contents",G55)="s","s",IF(CELL("contents",'orig. data'!AH75)="t","t","")))</f>
      </c>
      <c r="F55" t="str">
        <f>'orig. data'!AI75</f>
        <v> </v>
      </c>
      <c r="G55" t="str">
        <f>'orig. data'!AJ75</f>
        <v> </v>
      </c>
      <c r="H55" s="19">
        <f>'orig. data'!C$18</f>
        <v>1.65329886</v>
      </c>
      <c r="I55" s="3">
        <f>'orig. data'!C75</f>
        <v>1.5172575939</v>
      </c>
      <c r="J55" s="3">
        <f>'orig. data'!P75</f>
        <v>1.7591107662</v>
      </c>
      <c r="K55" s="19">
        <f>'orig. data'!P$18</f>
        <v>1.4909807059</v>
      </c>
      <c r="L55" s="6">
        <f>'orig. data'!B75</f>
        <v>21751</v>
      </c>
      <c r="M55" s="12">
        <f>'orig. data'!F75</f>
        <v>0.6814422436</v>
      </c>
      <c r="N55" s="10"/>
      <c r="O55" s="6">
        <f>'orig. data'!O75</f>
        <v>23325</v>
      </c>
      <c r="P55" s="12">
        <f>'orig. data'!S75</f>
        <v>0.5312127951</v>
      </c>
      <c r="Q55" s="10"/>
      <c r="R55" s="12">
        <f>'orig. data'!AB75</f>
        <v>0.5909674742</v>
      </c>
    </row>
    <row r="56" spans="1:18" ht="12.75">
      <c r="A56" s="32" t="str">
        <f ca="1" t="shared" si="0"/>
        <v>BW Gillam/Fox Lake (s)</v>
      </c>
      <c r="B56" t="s">
        <v>162</v>
      </c>
      <c r="C56" t="str">
        <f>'orig. data'!AF76</f>
        <v> </v>
      </c>
      <c r="D56" t="str">
        <f>'orig. data'!AG76</f>
        <v> </v>
      </c>
      <c r="E56" t="str">
        <f ca="1">IF(CELL("contents",F56)="s","s",IF(CELL("contents",G56)="s","s",IF(CELL("contents",'orig. data'!AH76)="t","t","")))</f>
        <v>s</v>
      </c>
      <c r="F56" t="str">
        <f>'orig. data'!AI76</f>
        <v>s</v>
      </c>
      <c r="G56" t="str">
        <f>'orig. data'!AJ76</f>
        <v>s</v>
      </c>
      <c r="H56" s="19">
        <f>'orig. data'!C$18</f>
        <v>1.65329886</v>
      </c>
      <c r="I56" s="3" t="str">
        <f>'orig. data'!C76</f>
        <v> </v>
      </c>
      <c r="J56" s="3" t="str">
        <f>'orig. data'!P76</f>
        <v> </v>
      </c>
      <c r="K56" s="19">
        <f>'orig. data'!P$18</f>
        <v>1.4909807059</v>
      </c>
      <c r="L56" s="6" t="str">
        <f>'orig. data'!B76</f>
        <v> </v>
      </c>
      <c r="M56" s="12" t="str">
        <f>'orig. data'!F76</f>
        <v> </v>
      </c>
      <c r="N56" s="10"/>
      <c r="O56" s="6" t="str">
        <f>'orig. data'!O76</f>
        <v> </v>
      </c>
      <c r="P56" s="12" t="str">
        <f>'orig. data'!S76</f>
        <v> </v>
      </c>
      <c r="Q56" s="10"/>
      <c r="R56" s="12" t="str">
        <f>'orig. data'!AB76</f>
        <v> </v>
      </c>
    </row>
    <row r="57" spans="1:18" ht="12.75">
      <c r="A57" s="32" t="str">
        <f ca="1" t="shared" si="0"/>
        <v>BW Lynn/Leaf/SIL (s)</v>
      </c>
      <c r="B57" t="s">
        <v>250</v>
      </c>
      <c r="C57" t="str">
        <f>'orig. data'!AF77</f>
        <v> </v>
      </c>
      <c r="D57" t="str">
        <f>'orig. data'!AG77</f>
        <v> </v>
      </c>
      <c r="E57" t="str">
        <f ca="1">IF(CELL("contents",F57)="s","s",IF(CELL("contents",G57)="s","s",IF(CELL("contents",'orig. data'!AH77)="t","t","")))</f>
        <v>s</v>
      </c>
      <c r="F57" t="str">
        <f>'orig. data'!AI77</f>
        <v> </v>
      </c>
      <c r="G57" t="str">
        <f>'orig. data'!AJ77</f>
        <v>s</v>
      </c>
      <c r="H57" s="19">
        <f>'orig. data'!C$18</f>
        <v>1.65329886</v>
      </c>
      <c r="I57" s="3">
        <f>'orig. data'!C77</f>
        <v>1.8002528719</v>
      </c>
      <c r="J57" s="3" t="str">
        <f>'orig. data'!P77</f>
        <v> </v>
      </c>
      <c r="K57" s="19">
        <f>'orig. data'!P$18</f>
        <v>1.4909807059</v>
      </c>
      <c r="L57" s="6">
        <f>'orig. data'!B77</f>
        <v>4792</v>
      </c>
      <c r="M57" s="12">
        <f>'orig. data'!F77</f>
        <v>0.8219092618</v>
      </c>
      <c r="N57" s="10"/>
      <c r="O57" s="6" t="str">
        <f>'orig. data'!O77</f>
        <v> </v>
      </c>
      <c r="P57" s="12" t="str">
        <f>'orig. data'!S77</f>
        <v> </v>
      </c>
      <c r="Q57" s="10"/>
      <c r="R57" s="12" t="str">
        <f>'orig. data'!AB77</f>
        <v> </v>
      </c>
    </row>
    <row r="58" spans="1:18" ht="12.75">
      <c r="A58" s="32" t="str">
        <f ca="1" t="shared" si="0"/>
        <v>BW Thick Por/Pik/Wab (s)</v>
      </c>
      <c r="B58" t="s">
        <v>213</v>
      </c>
      <c r="C58" t="str">
        <f>'orig. data'!AF78</f>
        <v> </v>
      </c>
      <c r="D58" t="str">
        <f>'orig. data'!AG78</f>
        <v> </v>
      </c>
      <c r="E58" t="str">
        <f ca="1">IF(CELL("contents",F58)="s","s",IF(CELL("contents",G58)="s","s",IF(CELL("contents",'orig. data'!AH78)="t","t","")))</f>
        <v>s</v>
      </c>
      <c r="F58" t="str">
        <f>'orig. data'!AI78</f>
        <v>s</v>
      </c>
      <c r="G58" t="str">
        <f>'orig. data'!AJ78</f>
        <v>s</v>
      </c>
      <c r="H58" s="19">
        <f>'orig. data'!C$18</f>
        <v>1.65329886</v>
      </c>
      <c r="I58" s="3" t="str">
        <f>'orig. data'!C78</f>
        <v> </v>
      </c>
      <c r="J58" s="3" t="str">
        <f>'orig. data'!P78</f>
        <v> </v>
      </c>
      <c r="K58" s="19">
        <f>'orig. data'!P$18</f>
        <v>1.4909807059</v>
      </c>
      <c r="L58" s="6" t="str">
        <f>'orig. data'!B78</f>
        <v> </v>
      </c>
      <c r="M58" s="12" t="str">
        <f>'orig. data'!F78</f>
        <v> </v>
      </c>
      <c r="N58" s="10"/>
      <c r="O58" s="6" t="str">
        <f>'orig. data'!O78</f>
        <v> </v>
      </c>
      <c r="P58" s="12" t="str">
        <f>'orig. data'!S78</f>
        <v> </v>
      </c>
      <c r="Q58" s="10"/>
      <c r="R58" s="12" t="str">
        <f>'orig. data'!AB78</f>
        <v> </v>
      </c>
    </row>
    <row r="59" spans="1:18" ht="12.75">
      <c r="A59" s="32" t="str">
        <f ca="1" t="shared" si="0"/>
        <v>BW Oxford H &amp; Gods (s)</v>
      </c>
      <c r="B59" t="s">
        <v>251</v>
      </c>
      <c r="C59" t="str">
        <f>'orig. data'!AF79</f>
        <v> </v>
      </c>
      <c r="D59" t="str">
        <f>'orig. data'!AG79</f>
        <v> </v>
      </c>
      <c r="E59" t="str">
        <f ca="1">IF(CELL("contents",F59)="s","s",IF(CELL("contents",G59)="s","s",IF(CELL("contents",'orig. data'!AH79)="t","t","")))</f>
        <v>s</v>
      </c>
      <c r="F59" t="str">
        <f>'orig. data'!AI79</f>
        <v>s</v>
      </c>
      <c r="G59" t="str">
        <f>'orig. data'!AJ79</f>
        <v>s</v>
      </c>
      <c r="H59" s="19">
        <f>'orig. data'!C$18</f>
        <v>1.65329886</v>
      </c>
      <c r="I59" s="3" t="str">
        <f>'orig. data'!C79</f>
        <v> </v>
      </c>
      <c r="J59" s="3" t="str">
        <f>'orig. data'!P79</f>
        <v> </v>
      </c>
      <c r="K59" s="19">
        <f>'orig. data'!P$18</f>
        <v>1.4909807059</v>
      </c>
      <c r="L59" s="6" t="str">
        <f>'orig. data'!B79</f>
        <v> </v>
      </c>
      <c r="M59" s="12" t="str">
        <f>'orig. data'!F79</f>
        <v> </v>
      </c>
      <c r="N59" s="10"/>
      <c r="O59" s="6" t="str">
        <f>'orig. data'!O79</f>
        <v> </v>
      </c>
      <c r="P59" s="12" t="str">
        <f>'orig. data'!S79</f>
        <v> </v>
      </c>
      <c r="Q59" s="10"/>
      <c r="R59" s="12" t="str">
        <f>'orig. data'!AB79</f>
        <v> </v>
      </c>
    </row>
    <row r="60" spans="1:18" ht="12.75">
      <c r="A60" s="32" t="str">
        <f ca="1" t="shared" si="0"/>
        <v>BW Cross Lake</v>
      </c>
      <c r="B60" t="s">
        <v>252</v>
      </c>
      <c r="C60" t="str">
        <f>'orig. data'!AF80</f>
        <v> </v>
      </c>
      <c r="D60" t="str">
        <f>'orig. data'!AG80</f>
        <v> </v>
      </c>
      <c r="E60">
        <f ca="1">IF(CELL("contents",F60)="s","s",IF(CELL("contents",G60)="s","s",IF(CELL("contents",'orig. data'!AH80)="t","t","")))</f>
      </c>
      <c r="F60" t="str">
        <f>'orig. data'!AI80</f>
        <v> </v>
      </c>
      <c r="G60" t="str">
        <f>'orig. data'!AJ80</f>
        <v> </v>
      </c>
      <c r="H60" s="19">
        <f>'orig. data'!C$18</f>
        <v>1.65329886</v>
      </c>
      <c r="I60" s="3">
        <f>'orig. data'!C80</f>
        <v>3.3642289709</v>
      </c>
      <c r="J60" s="3">
        <f>'orig. data'!P80</f>
        <v>3.2655313921</v>
      </c>
      <c r="K60" s="19">
        <f>'orig. data'!P$18</f>
        <v>1.4909807059</v>
      </c>
      <c r="L60" s="6">
        <f>'orig. data'!B80</f>
        <v>3789</v>
      </c>
      <c r="M60" s="12">
        <f>'orig. data'!F80</f>
        <v>0.0186251479</v>
      </c>
      <c r="N60" s="10"/>
      <c r="O60" s="6">
        <f>'orig. data'!O80</f>
        <v>4767</v>
      </c>
      <c r="P60" s="12">
        <f>'orig. data'!S80</f>
        <v>0.0084554959</v>
      </c>
      <c r="Q60" s="10"/>
      <c r="R60" s="12">
        <f>'orig. data'!AB80</f>
        <v>0.9420583569</v>
      </c>
    </row>
    <row r="61" spans="1:18" ht="12.75">
      <c r="A61" s="32" t="str">
        <f ca="1" t="shared" si="0"/>
        <v>BW Tad/Broch/Lac Br (s)</v>
      </c>
      <c r="B61" t="s">
        <v>229</v>
      </c>
      <c r="C61" t="str">
        <f>'orig. data'!AF81</f>
        <v> </v>
      </c>
      <c r="D61" t="str">
        <f>'orig. data'!AG81</f>
        <v> </v>
      </c>
      <c r="E61" t="str">
        <f ca="1">IF(CELL("contents",F61)="s","s",IF(CELL("contents",G61)="s","s",IF(CELL("contents",'orig. data'!AH81)="t","t","")))</f>
        <v>s</v>
      </c>
      <c r="F61" t="str">
        <f>'orig. data'!AI81</f>
        <v> </v>
      </c>
      <c r="G61" t="str">
        <f>'orig. data'!AJ81</f>
        <v>s</v>
      </c>
      <c r="H61" s="19">
        <f>'orig. data'!C$18</f>
        <v>1.65329886</v>
      </c>
      <c r="I61" s="3">
        <f>'orig. data'!C81</f>
        <v>3.2736294E-08</v>
      </c>
      <c r="J61" s="3" t="str">
        <f>'orig. data'!P81</f>
        <v> </v>
      </c>
      <c r="K61" s="19">
        <f>'orig. data'!P$18</f>
        <v>1.4909807059</v>
      </c>
      <c r="L61" s="6">
        <f>'orig. data'!B81</f>
        <v>1610</v>
      </c>
      <c r="M61" s="12">
        <f>'orig. data'!F81</f>
        <v>0.9968065872</v>
      </c>
      <c r="N61" s="10"/>
      <c r="O61" s="6" t="str">
        <f>'orig. data'!O81</f>
        <v> </v>
      </c>
      <c r="P61" s="12" t="str">
        <f>'orig. data'!S81</f>
        <v> </v>
      </c>
      <c r="Q61" s="10"/>
      <c r="R61" s="12" t="str">
        <f>'orig. data'!AB81</f>
        <v> </v>
      </c>
    </row>
    <row r="62" spans="1:18" ht="12.75">
      <c r="A62" s="32" t="str">
        <f ca="1" t="shared" si="0"/>
        <v>BW Norway House</v>
      </c>
      <c r="B62" t="s">
        <v>228</v>
      </c>
      <c r="C62" t="str">
        <f>'orig. data'!AF82</f>
        <v> </v>
      </c>
      <c r="D62" t="str">
        <f>'orig. data'!AG82</f>
        <v> </v>
      </c>
      <c r="E62">
        <f ca="1">IF(CELL("contents",F62)="s","s",IF(CELL("contents",G62)="s","s",IF(CELL("contents",'orig. data'!AH82)="t","t","")))</f>
      </c>
      <c r="F62" t="str">
        <f>'orig. data'!AI82</f>
        <v> </v>
      </c>
      <c r="G62" t="str">
        <f>'orig. data'!AJ82</f>
        <v> </v>
      </c>
      <c r="H62" s="19">
        <f>'orig. data'!C$18</f>
        <v>1.65329886</v>
      </c>
      <c r="I62" s="3">
        <f>'orig. data'!C82</f>
        <v>2.2781014954</v>
      </c>
      <c r="J62" s="3">
        <f>'orig. data'!P82</f>
        <v>2.5713899942</v>
      </c>
      <c r="K62" s="19">
        <f>'orig. data'!P$18</f>
        <v>1.4909807059</v>
      </c>
      <c r="L62" s="6">
        <f>'orig. data'!B82</f>
        <v>4709</v>
      </c>
      <c r="M62" s="12">
        <f>'orig. data'!F82</f>
        <v>0.3367483689</v>
      </c>
      <c r="N62" s="10"/>
      <c r="O62" s="6">
        <f>'orig. data'!O82</f>
        <v>5762</v>
      </c>
      <c r="P62" s="12">
        <f>'orig. data'!S82</f>
        <v>0.0884350212</v>
      </c>
      <c r="Q62" s="10"/>
      <c r="R62" s="12">
        <f>'orig. data'!AB82</f>
        <v>0.7835940514</v>
      </c>
    </row>
    <row r="63" spans="1:18" ht="12.75">
      <c r="A63" s="32" t="str">
        <f ca="1" t="shared" si="0"/>
        <v>BW Island Lake</v>
      </c>
      <c r="B63" t="s">
        <v>253</v>
      </c>
      <c r="C63" t="str">
        <f>'orig. data'!AF83</f>
        <v> </v>
      </c>
      <c r="D63" t="str">
        <f>'orig. data'!AG83</f>
        <v> </v>
      </c>
      <c r="E63">
        <f ca="1">IF(CELL("contents",F63)="s","s",IF(CELL("contents",G63)="s","s",IF(CELL("contents",'orig. data'!AH83)="t","t","")))</f>
      </c>
      <c r="F63" t="str">
        <f>'orig. data'!AI83</f>
        <v> </v>
      </c>
      <c r="G63" t="str">
        <f>'orig. data'!AJ83</f>
        <v> </v>
      </c>
      <c r="H63" s="19">
        <f>'orig. data'!C$18</f>
        <v>1.65329886</v>
      </c>
      <c r="I63" s="3">
        <f>'orig. data'!C83</f>
        <v>2.7930550209</v>
      </c>
      <c r="J63" s="3">
        <f>'orig. data'!P83</f>
        <v>2.7008483162</v>
      </c>
      <c r="K63" s="19">
        <f>'orig. data'!P$18</f>
        <v>1.4909807059</v>
      </c>
      <c r="L63" s="6">
        <f>'orig. data'!B83</f>
        <v>5572</v>
      </c>
      <c r="M63" s="12">
        <f>'orig. data'!F83</f>
        <v>0.0590923264</v>
      </c>
      <c r="N63" s="10"/>
      <c r="O63" s="6">
        <f>'orig. data'!O83</f>
        <v>6587</v>
      </c>
      <c r="P63" s="12">
        <f>'orig. data'!S83</f>
        <v>0.0430519798</v>
      </c>
      <c r="Q63" s="10"/>
      <c r="R63" s="12">
        <f>'orig. data'!AB83</f>
        <v>0.9305462071</v>
      </c>
    </row>
    <row r="64" spans="1:18" ht="12.75">
      <c r="A64" s="32" t="str">
        <f ca="1" t="shared" si="0"/>
        <v>BW Sha/York/Split/War (s)</v>
      </c>
      <c r="B64" t="s">
        <v>227</v>
      </c>
      <c r="C64" t="str">
        <f>'orig. data'!AF84</f>
        <v> </v>
      </c>
      <c r="D64" t="str">
        <f>'orig. data'!AG84</f>
        <v> </v>
      </c>
      <c r="E64" t="str">
        <f ca="1">IF(CELL("contents",F64)="s","s",IF(CELL("contents",G64)="s","s",IF(CELL("contents",'orig. data'!AH84)="t","t","")))</f>
        <v>s</v>
      </c>
      <c r="F64" t="str">
        <f>'orig. data'!AI84</f>
        <v> </v>
      </c>
      <c r="G64" t="str">
        <f>'orig. data'!AJ84</f>
        <v>s</v>
      </c>
      <c r="H64" s="19">
        <f>'orig. data'!C$18</f>
        <v>1.65329886</v>
      </c>
      <c r="I64" s="3">
        <f>'orig. data'!C84</f>
        <v>2.3430992581</v>
      </c>
      <c r="J64" s="3" t="str">
        <f>'orig. data'!P84</f>
        <v> </v>
      </c>
      <c r="K64" s="19">
        <f>'orig. data'!P$18</f>
        <v>1.4909807059</v>
      </c>
      <c r="L64" s="6">
        <f>'orig. data'!B84</f>
        <v>2743</v>
      </c>
      <c r="M64" s="12">
        <f>'orig. data'!F84</f>
        <v>0.393383398</v>
      </c>
      <c r="N64" s="10"/>
      <c r="O64" s="6" t="str">
        <f>'orig. data'!O84</f>
        <v> </v>
      </c>
      <c r="P64" s="12" t="str">
        <f>'orig. data'!S84</f>
        <v> </v>
      </c>
      <c r="Q64" s="10"/>
      <c r="R64" s="12" t="str">
        <f>'orig. data'!AB84</f>
        <v> </v>
      </c>
    </row>
    <row r="65" spans="1:18" ht="12.75">
      <c r="A65" s="32" t="str">
        <f ca="1" t="shared" si="0"/>
        <v>BW Nelson House (s)</v>
      </c>
      <c r="B65" t="s">
        <v>344</v>
      </c>
      <c r="C65" t="str">
        <f>'orig. data'!AF85</f>
        <v> </v>
      </c>
      <c r="D65" t="str">
        <f>'orig. data'!AG85</f>
        <v> </v>
      </c>
      <c r="E65" t="str">
        <f ca="1">IF(CELL("contents",F65)="s","s",IF(CELL("contents",G65)="s","s",IF(CELL("contents",'orig. data'!AH85)="t","t","")))</f>
        <v>s</v>
      </c>
      <c r="F65" t="str">
        <f>'orig. data'!AI85</f>
        <v> </v>
      </c>
      <c r="G65" t="str">
        <f>'orig. data'!AJ85</f>
        <v>s</v>
      </c>
      <c r="H65" s="19">
        <f>'orig. data'!C$18</f>
        <v>1.65329886</v>
      </c>
      <c r="I65" s="3">
        <f>'orig. data'!C85</f>
        <v>3.250959E-08</v>
      </c>
      <c r="J65" s="3" t="str">
        <f>'orig. data'!P85</f>
        <v> </v>
      </c>
      <c r="K65" s="19">
        <f>'orig. data'!P$18</f>
        <v>1.4909807059</v>
      </c>
      <c r="L65" s="6">
        <f>'orig. data'!B85</f>
        <v>1918</v>
      </c>
      <c r="M65" s="12">
        <f>'orig. data'!F85</f>
        <v>0.9968708538</v>
      </c>
      <c r="N65" s="10"/>
      <c r="O65" s="6" t="str">
        <f>'orig. data'!O85</f>
        <v> </v>
      </c>
      <c r="P65" s="12" t="str">
        <f>'orig. data'!S85</f>
        <v> </v>
      </c>
      <c r="Q65" s="10"/>
      <c r="R65" s="12" t="str">
        <f>'orig. data'!AB85</f>
        <v> </v>
      </c>
    </row>
    <row r="66" spans="1:18" ht="12.75">
      <c r="A66" s="32"/>
      <c r="H66" s="19"/>
      <c r="I66" s="3"/>
      <c r="J66" s="3"/>
      <c r="K66" s="19"/>
      <c r="L66" s="6"/>
      <c r="M66" s="12"/>
      <c r="N66" s="10"/>
      <c r="O66" s="6"/>
      <c r="P66" s="12"/>
      <c r="Q66" s="10"/>
      <c r="R66" s="12"/>
    </row>
    <row r="67" spans="1:18" ht="12.75">
      <c r="A67" s="32" t="str">
        <f ca="1" t="shared" si="0"/>
        <v>Fort Garry S (t)</v>
      </c>
      <c r="B67" t="s">
        <v>254</v>
      </c>
      <c r="C67" t="str">
        <f>'orig. data'!AF86</f>
        <v> </v>
      </c>
      <c r="D67" t="str">
        <f>'orig. data'!AG86</f>
        <v> </v>
      </c>
      <c r="E67" t="str">
        <f ca="1">IF(CELL("contents",F67)="s","s",IF(CELL("contents",G67)="s","s",IF(CELL("contents",'orig. data'!AH86)="t","t","")))</f>
        <v>t</v>
      </c>
      <c r="F67" t="str">
        <f>'orig. data'!AI86</f>
        <v> </v>
      </c>
      <c r="G67" t="str">
        <f>'orig. data'!AJ86</f>
        <v> </v>
      </c>
      <c r="H67" s="19">
        <f>'orig. data'!C$18</f>
        <v>1.65329886</v>
      </c>
      <c r="I67" s="3">
        <f>'orig. data'!C86</f>
        <v>2.0163810629</v>
      </c>
      <c r="J67" s="3">
        <f>'orig. data'!P86</f>
        <v>1.3506112169</v>
      </c>
      <c r="K67" s="19">
        <f>'orig. data'!P$18</f>
        <v>1.4909807059</v>
      </c>
      <c r="L67" s="6">
        <f>'orig. data'!B86</f>
        <v>70596</v>
      </c>
      <c r="M67" s="12">
        <f>'orig. data'!F86</f>
        <v>0.0264553608</v>
      </c>
      <c r="N67" s="10"/>
      <c r="O67" s="6">
        <f>'orig. data'!O86</f>
        <v>77937</v>
      </c>
      <c r="P67" s="12">
        <f>'orig. data'!S86</f>
        <v>0.1349049536</v>
      </c>
      <c r="Q67" s="10"/>
      <c r="R67" s="12">
        <f>'orig. data'!AB86</f>
        <v>0.002631611</v>
      </c>
    </row>
    <row r="68" spans="1:18" ht="12.75">
      <c r="A68" s="32" t="str">
        <f ca="1" t="shared" si="0"/>
        <v>Fort Garry N</v>
      </c>
      <c r="B68" t="s">
        <v>255</v>
      </c>
      <c r="C68" t="str">
        <f>'orig. data'!AF87</f>
        <v> </v>
      </c>
      <c r="D68" t="str">
        <f>'orig. data'!AG87</f>
        <v> </v>
      </c>
      <c r="E68">
        <f ca="1">IF(CELL("contents",F68)="s","s",IF(CELL("contents",G68)="s","s",IF(CELL("contents",'orig. data'!AH87)="t","t","")))</f>
      </c>
      <c r="F68" t="str">
        <f>'orig. data'!AI87</f>
        <v> </v>
      </c>
      <c r="G68" t="str">
        <f>'orig. data'!AJ87</f>
        <v> </v>
      </c>
      <c r="H68" s="19">
        <f>'orig. data'!C$18</f>
        <v>1.65329886</v>
      </c>
      <c r="I68" s="3">
        <f>'orig. data'!C87</f>
        <v>1.6895923507</v>
      </c>
      <c r="J68" s="3">
        <f>'orig. data'!P87</f>
        <v>1.2991511542</v>
      </c>
      <c r="K68" s="19">
        <f>'orig. data'!P$18</f>
        <v>1.4909807059</v>
      </c>
      <c r="L68" s="6">
        <f>'orig. data'!B87</f>
        <v>58310</v>
      </c>
      <c r="M68" s="12">
        <f>'orig. data'!F87</f>
        <v>0.8351286465</v>
      </c>
      <c r="N68" s="10"/>
      <c r="O68" s="6">
        <f>'orig. data'!O87</f>
        <v>68502</v>
      </c>
      <c r="P68" s="12">
        <f>'orig. data'!S87</f>
        <v>0.0862972323</v>
      </c>
      <c r="Q68" s="10"/>
      <c r="R68" s="12">
        <f>'orig. data'!AB87</f>
        <v>0.0810525162</v>
      </c>
    </row>
    <row r="69" spans="1:18" ht="12.75">
      <c r="A69" s="32"/>
      <c r="H69" s="19"/>
      <c r="I69" s="3"/>
      <c r="J69" s="3"/>
      <c r="K69" s="19"/>
      <c r="L69" s="6"/>
      <c r="M69" s="12"/>
      <c r="N69" s="10"/>
      <c r="O69" s="6"/>
      <c r="P69" s="12"/>
      <c r="Q69" s="10"/>
      <c r="R69" s="12"/>
    </row>
    <row r="70" spans="1:18" ht="12.75">
      <c r="A70" s="32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(t)</v>
      </c>
      <c r="B70" t="s">
        <v>146</v>
      </c>
      <c r="C70" t="str">
        <f>'orig. data'!AF88</f>
        <v> </v>
      </c>
      <c r="D70" t="str">
        <f>'orig. data'!AG88</f>
        <v> </v>
      </c>
      <c r="E70" t="str">
        <f ca="1">IF(CELL("contents",F70)="s","s",IF(CELL("contents",G70)="s","s",IF(CELL("contents",'orig. data'!AH88)="t","t","")))</f>
        <v>t</v>
      </c>
      <c r="F70" t="str">
        <f>'orig. data'!AI88</f>
        <v> </v>
      </c>
      <c r="G70" t="str">
        <f>'orig. data'!AJ88</f>
        <v> </v>
      </c>
      <c r="H70" s="19">
        <f>'orig. data'!C$18</f>
        <v>1.65329886</v>
      </c>
      <c r="I70" s="3">
        <f>'orig. data'!C88</f>
        <v>1.7370496602</v>
      </c>
      <c r="J70" s="3">
        <f>'orig. data'!P88</f>
        <v>1.348121384</v>
      </c>
      <c r="K70" s="19">
        <f>'orig. data'!P$18</f>
        <v>1.4909807059</v>
      </c>
      <c r="L70" s="6">
        <f>'orig. data'!B88</f>
        <v>86008</v>
      </c>
      <c r="M70" s="12">
        <f>'orig. data'!F88</f>
        <v>0.5681238975</v>
      </c>
      <c r="N70" s="10"/>
      <c r="O70" s="6">
        <f>'orig. data'!O88</f>
        <v>94448</v>
      </c>
      <c r="P70" s="12">
        <f>'orig. data'!S88</f>
        <v>0.0928806576</v>
      </c>
      <c r="Q70" s="10"/>
      <c r="R70" s="12">
        <f>'orig. data'!AB88</f>
        <v>0.0405113816</v>
      </c>
    </row>
    <row r="71" spans="1:18" ht="12.75">
      <c r="A71" s="32"/>
      <c r="H71" s="19"/>
      <c r="I71" s="3"/>
      <c r="J71" s="3"/>
      <c r="K71" s="19"/>
      <c r="L71" s="6"/>
      <c r="M71" s="12"/>
      <c r="N71" s="10"/>
      <c r="O71" s="6"/>
      <c r="P71" s="12"/>
      <c r="Q71" s="10"/>
      <c r="R71" s="12"/>
    </row>
    <row r="72" spans="1:18" ht="12.75">
      <c r="A72" s="32" t="str">
        <f ca="1" t="shared" si="1"/>
        <v>St. Boniface E</v>
      </c>
      <c r="B72" t="s">
        <v>256</v>
      </c>
      <c r="C72" t="str">
        <f>'orig. data'!AF89</f>
        <v> </v>
      </c>
      <c r="D72" t="str">
        <f>'orig. data'!AG89</f>
        <v> </v>
      </c>
      <c r="E72">
        <f ca="1">IF(CELL("contents",F72)="s","s",IF(CELL("contents",G72)="s","s",IF(CELL("contents",'orig. data'!AH89)="t","t","")))</f>
      </c>
      <c r="F72" t="str">
        <f>'orig. data'!AI89</f>
        <v> </v>
      </c>
      <c r="G72" t="str">
        <f>'orig. data'!AJ89</f>
        <v> </v>
      </c>
      <c r="H72" s="19">
        <f>'orig. data'!C$18</f>
        <v>1.65329886</v>
      </c>
      <c r="I72" s="3">
        <f>'orig. data'!C89</f>
        <v>1.7751546368</v>
      </c>
      <c r="J72" s="3">
        <f>'orig. data'!P89</f>
        <v>1.7843042708</v>
      </c>
      <c r="K72" s="19">
        <f>'orig. data'!P$18</f>
        <v>1.4909807059</v>
      </c>
      <c r="L72" s="6">
        <f>'orig. data'!B89</f>
        <v>66695</v>
      </c>
      <c r="M72" s="12">
        <f>'orig. data'!F89</f>
        <v>0.4483093446</v>
      </c>
      <c r="N72" s="10"/>
      <c r="O72" s="6">
        <f>'orig. data'!O89</f>
        <v>77082</v>
      </c>
      <c r="P72" s="12">
        <f>'orig. data'!S89</f>
        <v>0.1461171778</v>
      </c>
      <c r="Q72" s="10"/>
      <c r="R72" s="12">
        <f>'orig. data'!AB89</f>
        <v>0.9675339876</v>
      </c>
    </row>
    <row r="73" spans="1:18" ht="12.75">
      <c r="A73" s="32" t="str">
        <f ca="1" t="shared" si="1"/>
        <v>St. Boniface W (1,t)</v>
      </c>
      <c r="B73" t="s">
        <v>204</v>
      </c>
      <c r="C73">
        <f>'orig. data'!AF90</f>
        <v>1</v>
      </c>
      <c r="D73" t="str">
        <f>'orig. data'!AG90</f>
        <v> </v>
      </c>
      <c r="E73" t="str">
        <f ca="1">IF(CELL("contents",F73)="s","s",IF(CELL("contents",G73)="s","s",IF(CELL("contents",'orig. data'!AH90)="t","t","")))</f>
        <v>t</v>
      </c>
      <c r="F73" t="str">
        <f>'orig. data'!AI90</f>
        <v> </v>
      </c>
      <c r="G73" t="str">
        <f>'orig. data'!AJ90</f>
        <v> </v>
      </c>
      <c r="H73" s="19">
        <f>'orig. data'!C$18</f>
        <v>1.65329886</v>
      </c>
      <c r="I73" s="3">
        <f>'orig. data'!C90</f>
        <v>2.373749312</v>
      </c>
      <c r="J73" s="3">
        <f>'orig. data'!P90</f>
        <v>1.5943357629</v>
      </c>
      <c r="K73" s="19">
        <f>'orig. data'!P$18</f>
        <v>1.4909807059</v>
      </c>
      <c r="L73" s="6">
        <f>'orig. data'!B90</f>
        <v>37594</v>
      </c>
      <c r="M73" s="12">
        <f>'orig. data'!F90</f>
        <v>0.0007385377</v>
      </c>
      <c r="N73" s="10"/>
      <c r="O73" s="6">
        <f>'orig. data'!O90</f>
        <v>39164</v>
      </c>
      <c r="P73" s="12">
        <f>'orig. data'!S90</f>
        <v>0.911516801</v>
      </c>
      <c r="Q73" s="10"/>
      <c r="R73" s="12">
        <f>'orig. data'!AB90</f>
        <v>0.0177531636</v>
      </c>
    </row>
    <row r="74" spans="1:18" ht="12.75">
      <c r="A74" s="32"/>
      <c r="H74" s="19"/>
      <c r="I74" s="3"/>
      <c r="J74" s="3"/>
      <c r="K74" s="19"/>
      <c r="L74" s="6"/>
      <c r="M74" s="12"/>
      <c r="N74" s="10"/>
      <c r="O74" s="6"/>
      <c r="P74" s="12"/>
      <c r="Q74" s="10"/>
      <c r="R74" s="12"/>
    </row>
    <row r="75" spans="1:18" ht="12.75">
      <c r="A75" s="32" t="str">
        <f ca="1" t="shared" si="1"/>
        <v>St. Vital S</v>
      </c>
      <c r="B75" t="s">
        <v>264</v>
      </c>
      <c r="C75" t="str">
        <f>'orig. data'!AF91</f>
        <v> </v>
      </c>
      <c r="D75" t="str">
        <f>'orig. data'!AG91</f>
        <v> </v>
      </c>
      <c r="E75">
        <f ca="1">IF(CELL("contents",F75)="s","s",IF(CELL("contents",G75)="s","s",IF(CELL("contents",'orig. data'!AH91)="t","t","")))</f>
      </c>
      <c r="F75" t="str">
        <f>'orig. data'!AI91</f>
        <v> </v>
      </c>
      <c r="G75" t="str">
        <f>'orig. data'!AJ91</f>
        <v> </v>
      </c>
      <c r="H75" s="19">
        <f>'orig. data'!C$18</f>
        <v>1.65329886</v>
      </c>
      <c r="I75" s="3">
        <f>'orig. data'!C91</f>
        <v>2.001687617</v>
      </c>
      <c r="J75" s="3">
        <f>'orig. data'!P91</f>
        <v>1.8611396047</v>
      </c>
      <c r="K75" s="19">
        <f>'orig. data'!P$18</f>
        <v>1.4909807059</v>
      </c>
      <c r="L75" s="6">
        <f>'orig. data'!B91</f>
        <v>67238</v>
      </c>
      <c r="M75" s="12">
        <f>'orig. data'!F91</f>
        <v>0.0509455379</v>
      </c>
      <c r="N75" s="10"/>
      <c r="O75" s="6">
        <f>'orig. data'!O91</f>
        <v>79331</v>
      </c>
      <c r="P75" s="12">
        <f>'orig. data'!S91</f>
        <v>0.0622699468</v>
      </c>
      <c r="Q75" s="10"/>
      <c r="R75" s="12">
        <f>'orig. data'!AB91</f>
        <v>0.5804218793</v>
      </c>
    </row>
    <row r="76" spans="1:18" ht="12.75">
      <c r="A76" s="32" t="str">
        <f ca="1" t="shared" si="1"/>
        <v>St. Vital N</v>
      </c>
      <c r="B76" t="s">
        <v>263</v>
      </c>
      <c r="C76" t="str">
        <f>'orig. data'!AF92</f>
        <v> </v>
      </c>
      <c r="D76" t="str">
        <f>'orig. data'!AG92</f>
        <v> </v>
      </c>
      <c r="E76">
        <f ca="1">IF(CELL("contents",F76)="s","s",IF(CELL("contents",G76)="s","s",IF(CELL("contents",'orig. data'!AH92)="t","t","")))</f>
      </c>
      <c r="F76" t="str">
        <f>'orig. data'!AI92</f>
        <v> </v>
      </c>
      <c r="G76" t="str">
        <f>'orig. data'!AJ92</f>
        <v> </v>
      </c>
      <c r="H76" s="19">
        <f>'orig. data'!C$18</f>
        <v>1.65329886</v>
      </c>
      <c r="I76" s="3">
        <f>'orig. data'!C92</f>
        <v>2.0676931296</v>
      </c>
      <c r="J76" s="3">
        <f>'orig. data'!P92</f>
        <v>1.9699964794</v>
      </c>
      <c r="K76" s="19">
        <f>'orig. data'!P$18</f>
        <v>1.4909807059</v>
      </c>
      <c r="L76" s="6">
        <f>'orig. data'!B92</f>
        <v>64408</v>
      </c>
      <c r="M76" s="12">
        <f>'orig. data'!F92</f>
        <v>0.0097776786</v>
      </c>
      <c r="N76" s="10"/>
      <c r="O76" s="6">
        <f>'orig. data'!O92</f>
        <v>67116</v>
      </c>
      <c r="P76" s="12">
        <f>'orig. data'!S92</f>
        <v>0.0097338002</v>
      </c>
      <c r="Q76" s="10"/>
      <c r="R76" s="12">
        <f>'orig. data'!AB92</f>
        <v>0.689275083</v>
      </c>
    </row>
    <row r="77" spans="1:18" ht="12.75">
      <c r="A77" s="32"/>
      <c r="H77" s="19"/>
      <c r="I77" s="3"/>
      <c r="J77" s="3"/>
      <c r="K77" s="19"/>
      <c r="L77" s="6"/>
      <c r="M77" s="12"/>
      <c r="N77" s="10"/>
      <c r="O77" s="6"/>
      <c r="P77" s="12"/>
      <c r="Q77" s="10"/>
      <c r="R77" s="12"/>
    </row>
    <row r="78" spans="1:18" ht="12.75">
      <c r="A78" s="32" t="str">
        <f ca="1" t="shared" si="1"/>
        <v>Transcona</v>
      </c>
      <c r="B78" t="s">
        <v>151</v>
      </c>
      <c r="C78" t="str">
        <f>'orig. data'!AF93</f>
        <v> </v>
      </c>
      <c r="D78" t="str">
        <f>'orig. data'!AG93</f>
        <v> </v>
      </c>
      <c r="E78">
        <f ca="1">IF(CELL("contents",F78)="s","s",IF(CELL("contents",G78)="s","s",IF(CELL("contents",'orig. data'!AH93)="t","t","")))</f>
      </c>
      <c r="F78" t="str">
        <f>'orig. data'!AI93</f>
        <v> </v>
      </c>
      <c r="G78" t="str">
        <f>'orig. data'!AJ93</f>
        <v> </v>
      </c>
      <c r="H78" s="19">
        <f>'orig. data'!C$18</f>
        <v>1.65329886</v>
      </c>
      <c r="I78" s="3">
        <f>'orig. data'!C93</f>
        <v>1.8309888661</v>
      </c>
      <c r="J78" s="3">
        <f>'orig. data'!P93</f>
        <v>1.7774588416</v>
      </c>
      <c r="K78" s="19">
        <f>'orig. data'!P$18</f>
        <v>1.4909807059</v>
      </c>
      <c r="L78" s="6">
        <f>'orig. data'!B93</f>
        <v>66168</v>
      </c>
      <c r="M78" s="12">
        <f>'orig. data'!F93</f>
        <v>0.2866034596</v>
      </c>
      <c r="N78" s="10"/>
      <c r="O78" s="6">
        <f>'orig. data'!O93</f>
        <v>73435</v>
      </c>
      <c r="P78" s="12">
        <f>'orig. data'!S93</f>
        <v>0.1848983075</v>
      </c>
      <c r="Q78" s="10"/>
      <c r="R78" s="12">
        <f>'orig. data'!AB93</f>
        <v>0.8216839599</v>
      </c>
    </row>
    <row r="79" spans="1:18" ht="12.75">
      <c r="A79" s="32"/>
      <c r="H79" s="19"/>
      <c r="I79" s="3"/>
      <c r="J79" s="3"/>
      <c r="K79" s="19"/>
      <c r="L79" s="6"/>
      <c r="M79" s="12"/>
      <c r="N79" s="10"/>
      <c r="O79" s="6"/>
      <c r="P79" s="12"/>
      <c r="Q79" s="10"/>
      <c r="R79" s="12"/>
    </row>
    <row r="80" spans="1:18" ht="12.75">
      <c r="A80" s="32" t="str">
        <f ca="1" t="shared" si="1"/>
        <v>River Heights W</v>
      </c>
      <c r="B80" t="s">
        <v>226</v>
      </c>
      <c r="C80" t="str">
        <f>'orig. data'!AF94</f>
        <v> </v>
      </c>
      <c r="D80" t="str">
        <f>'orig. data'!AG94</f>
        <v> </v>
      </c>
      <c r="E80">
        <f ca="1">IF(CELL("contents",F80)="s","s",IF(CELL("contents",G80)="s","s",IF(CELL("contents",'orig. data'!AH94)="t","t","")))</f>
      </c>
      <c r="F80" t="str">
        <f>'orig. data'!AI94</f>
        <v> </v>
      </c>
      <c r="G80" t="str">
        <f>'orig. data'!AJ94</f>
        <v> </v>
      </c>
      <c r="H80" s="19">
        <f>'orig. data'!C$18</f>
        <v>1.65329886</v>
      </c>
      <c r="I80" s="3">
        <f>'orig. data'!C94</f>
        <v>1.6401399936</v>
      </c>
      <c r="J80" s="3">
        <f>'orig. data'!P94</f>
        <v>1.5517904917</v>
      </c>
      <c r="K80" s="19">
        <f>'orig. data'!P$18</f>
        <v>1.4909807059</v>
      </c>
      <c r="L80" s="6">
        <f>'orig. data'!B94</f>
        <v>85111</v>
      </c>
      <c r="M80" s="12">
        <f>'orig. data'!F94</f>
        <v>0.9267115335</v>
      </c>
      <c r="N80" s="10"/>
      <c r="O80" s="6">
        <f>'orig. data'!O94</f>
        <v>87894</v>
      </c>
      <c r="P80" s="12">
        <f>'orig. data'!S94</f>
        <v>0.8886346058</v>
      </c>
      <c r="Q80" s="10"/>
      <c r="R80" s="12">
        <f>'orig. data'!AB94</f>
        <v>0.6510995693</v>
      </c>
    </row>
    <row r="81" spans="1:18" ht="12.75">
      <c r="A81" s="32" t="str">
        <f ca="1" t="shared" si="1"/>
        <v>River Heights E</v>
      </c>
      <c r="B81" t="s">
        <v>205</v>
      </c>
      <c r="C81" t="str">
        <f>'orig. data'!AF95</f>
        <v> </v>
      </c>
      <c r="D81" t="str">
        <f>'orig. data'!AG95</f>
        <v> </v>
      </c>
      <c r="E81">
        <f ca="1">IF(CELL("contents",F81)="s","s",IF(CELL("contents",G81)="s","s",IF(CELL("contents",'orig. data'!AH95)="t","t","")))</f>
      </c>
      <c r="F81" t="str">
        <f>'orig. data'!AI95</f>
        <v> </v>
      </c>
      <c r="G81" t="str">
        <f>'orig. data'!AJ95</f>
        <v> </v>
      </c>
      <c r="H81" s="19">
        <f>'orig. data'!C$18</f>
        <v>1.65329886</v>
      </c>
      <c r="I81" s="3">
        <f>'orig. data'!C95</f>
        <v>1.7530548895</v>
      </c>
      <c r="J81" s="3">
        <f>'orig. data'!P95</f>
        <v>1.68795902</v>
      </c>
      <c r="K81" s="19">
        <f>'orig. data'!P$18</f>
        <v>1.4909807059</v>
      </c>
      <c r="L81" s="6">
        <f>'orig. data'!B95</f>
        <v>48858</v>
      </c>
      <c r="M81" s="12">
        <f>'orig. data'!F95</f>
        <v>0.597285374</v>
      </c>
      <c r="N81" s="10"/>
      <c r="O81" s="6">
        <f>'orig. data'!O95</f>
        <v>49974</v>
      </c>
      <c r="P81" s="12">
        <f>'orig. data'!S95</f>
        <v>0.5257506652</v>
      </c>
      <c r="Q81" s="10"/>
      <c r="R81" s="12">
        <f>'orig. data'!AB95</f>
        <v>0.8091594814</v>
      </c>
    </row>
    <row r="82" spans="1:18" ht="12.75">
      <c r="A82" s="32"/>
      <c r="H82" s="19"/>
      <c r="I82" s="3"/>
      <c r="J82" s="3"/>
      <c r="K82" s="19"/>
      <c r="L82" s="6"/>
      <c r="M82" s="12"/>
      <c r="N82" s="10"/>
      <c r="O82" s="6"/>
      <c r="P82" s="12"/>
      <c r="Q82" s="10"/>
      <c r="R82" s="12"/>
    </row>
    <row r="83" spans="1:18" ht="12.75">
      <c r="A83" s="32" t="str">
        <f ca="1" t="shared" si="1"/>
        <v>River East N</v>
      </c>
      <c r="B83" t="s">
        <v>234</v>
      </c>
      <c r="C83" t="str">
        <f>'orig. data'!AF96</f>
        <v> </v>
      </c>
      <c r="D83" t="str">
        <f>'orig. data'!AG96</f>
        <v> </v>
      </c>
      <c r="E83">
        <f ca="1">IF(CELL("contents",F83)="s","s",IF(CELL("contents",G83)="s","s",IF(CELL("contents",'orig. data'!AH96)="t","t","")))</f>
      </c>
      <c r="F83" t="str">
        <f>'orig. data'!AI96</f>
        <v> </v>
      </c>
      <c r="G83" t="str">
        <f>'orig. data'!AJ96</f>
        <v> </v>
      </c>
      <c r="H83" s="19">
        <f>'orig. data'!C$18</f>
        <v>1.65329886</v>
      </c>
      <c r="I83" s="3">
        <f>'orig. data'!C96</f>
        <v>1.1643075915</v>
      </c>
      <c r="J83" s="3">
        <f>'orig. data'!P96</f>
        <v>1.2470383699</v>
      </c>
      <c r="K83" s="19">
        <f>'orig. data'!P$18</f>
        <v>1.4909807059</v>
      </c>
      <c r="L83" s="6">
        <f>'orig. data'!B96</f>
        <v>17119</v>
      </c>
      <c r="M83" s="12">
        <f>'orig. data'!F96</f>
        <v>0.1491271605</v>
      </c>
      <c r="N83" s="10"/>
      <c r="O83" s="6">
        <f>'orig. data'!O96</f>
        <v>23149</v>
      </c>
      <c r="P83" s="12">
        <f>'orig. data'!S96</f>
        <v>0.2401370777</v>
      </c>
      <c r="Q83" s="10"/>
      <c r="R83" s="12">
        <f>'orig. data'!AB96</f>
        <v>0.8258072562</v>
      </c>
    </row>
    <row r="84" spans="1:18" ht="12.75">
      <c r="A84" s="32" t="str">
        <f ca="1" t="shared" si="1"/>
        <v>River East E</v>
      </c>
      <c r="B84" t="s">
        <v>233</v>
      </c>
      <c r="C84" t="str">
        <f>'orig. data'!AF97</f>
        <v> </v>
      </c>
      <c r="D84" t="str">
        <f>'orig. data'!AG97</f>
        <v> </v>
      </c>
      <c r="E84">
        <f ca="1">IF(CELL("contents",F84)="s","s",IF(CELL("contents",G84)="s","s",IF(CELL("contents",'orig. data'!AH97)="t","t","")))</f>
      </c>
      <c r="F84" t="str">
        <f>'orig. data'!AI97</f>
        <v> </v>
      </c>
      <c r="G84" t="str">
        <f>'orig. data'!AJ97</f>
        <v> </v>
      </c>
      <c r="H84" s="19">
        <f>'orig. data'!C$18</f>
        <v>1.65329886</v>
      </c>
      <c r="I84" s="3">
        <f>'orig. data'!C97</f>
        <v>1.254463943</v>
      </c>
      <c r="J84" s="3">
        <f>'orig. data'!P97</f>
        <v>1.5230790005</v>
      </c>
      <c r="K84" s="19">
        <f>'orig. data'!P$18</f>
        <v>1.4909807059</v>
      </c>
      <c r="L84" s="6">
        <f>'orig. data'!B97</f>
        <v>54084</v>
      </c>
      <c r="M84" s="12">
        <f>'orig. data'!F97</f>
        <v>0.0352884374</v>
      </c>
      <c r="N84" s="10"/>
      <c r="O84" s="6">
        <f>'orig. data'!O97</f>
        <v>61334</v>
      </c>
      <c r="P84" s="12">
        <f>'orig. data'!S97</f>
        <v>0.7787517207</v>
      </c>
      <c r="Q84" s="10"/>
      <c r="R84" s="12">
        <f>'orig. data'!AB97</f>
        <v>0.2545323674</v>
      </c>
    </row>
    <row r="85" spans="1:18" ht="12.75">
      <c r="A85" s="32" t="str">
        <f ca="1" t="shared" si="1"/>
        <v>River East W</v>
      </c>
      <c r="B85" t="s">
        <v>235</v>
      </c>
      <c r="C85" t="str">
        <f>'orig. data'!AF98</f>
        <v> </v>
      </c>
      <c r="D85" t="str">
        <f>'orig. data'!AG98</f>
        <v> </v>
      </c>
      <c r="E85">
        <f ca="1">IF(CELL("contents",F85)="s","s",IF(CELL("contents",G85)="s","s",IF(CELL("contents",'orig. data'!AH98)="t","t","")))</f>
      </c>
      <c r="F85" t="str">
        <f>'orig. data'!AI98</f>
        <v> </v>
      </c>
      <c r="G85" t="str">
        <f>'orig. data'!AJ98</f>
        <v> </v>
      </c>
      <c r="H85" s="19">
        <f>'orig. data'!C$18</f>
        <v>1.65329886</v>
      </c>
      <c r="I85" s="3">
        <f>'orig. data'!C98</f>
        <v>1.5198631074</v>
      </c>
      <c r="J85" s="3">
        <f>'orig. data'!P98</f>
        <v>1.6126286877</v>
      </c>
      <c r="K85" s="19">
        <f>'orig. data'!P$18</f>
        <v>1.4909807059</v>
      </c>
      <c r="L85" s="6">
        <f>'orig. data'!B98</f>
        <v>97612</v>
      </c>
      <c r="M85" s="12">
        <f>'orig. data'!F98</f>
        <v>0.3009275256</v>
      </c>
      <c r="N85" s="10"/>
      <c r="O85" s="6">
        <f>'orig. data'!O98</f>
        <v>103251</v>
      </c>
      <c r="P85" s="12">
        <f>'orig. data'!S98</f>
        <v>0.7371797595</v>
      </c>
      <c r="Q85" s="10"/>
      <c r="R85" s="12">
        <f>'orig. data'!AB98</f>
        <v>0.5904246454</v>
      </c>
    </row>
    <row r="86" spans="1:18" ht="12.75">
      <c r="A86" s="32" t="str">
        <f ca="1" t="shared" si="1"/>
        <v>River East S</v>
      </c>
      <c r="B86" t="s">
        <v>236</v>
      </c>
      <c r="C86" t="str">
        <f>'orig. data'!AF99</f>
        <v> </v>
      </c>
      <c r="D86" t="str">
        <f>'orig. data'!AG99</f>
        <v> </v>
      </c>
      <c r="E86">
        <f ca="1">IF(CELL("contents",F86)="s","s",IF(CELL("contents",G86)="s","s",IF(CELL("contents",'orig. data'!AH99)="t","t","")))</f>
      </c>
      <c r="F86" t="str">
        <f>'orig. data'!AI99</f>
        <v> </v>
      </c>
      <c r="G86" t="str">
        <f>'orig. data'!AJ99</f>
        <v> </v>
      </c>
      <c r="H86" s="19">
        <f>'orig. data'!C$18</f>
        <v>1.65329886</v>
      </c>
      <c r="I86" s="3">
        <f>'orig. data'!C99</f>
        <v>1.7141455836</v>
      </c>
      <c r="J86" s="3">
        <f>'orig. data'!P99</f>
        <v>1.9601742611</v>
      </c>
      <c r="K86" s="19">
        <f>'orig. data'!P$18</f>
        <v>1.4909807059</v>
      </c>
      <c r="L86" s="6">
        <f>'orig. data'!B99</f>
        <v>33408</v>
      </c>
      <c r="M86" s="12">
        <f>'orig. data'!F99</f>
        <v>0.7864175536</v>
      </c>
      <c r="N86" s="10"/>
      <c r="O86" s="6">
        <f>'orig. data'!O99</f>
        <v>36093</v>
      </c>
      <c r="P86" s="12">
        <f>'orig. data'!S99</f>
        <v>0.0791741322</v>
      </c>
      <c r="Q86" s="10"/>
      <c r="R86" s="12">
        <f>'orig. data'!AB99</f>
        <v>0.4614870081</v>
      </c>
    </row>
    <row r="87" spans="1:18" ht="12.75">
      <c r="A87" s="32"/>
      <c r="H87" s="19"/>
      <c r="I87" s="3"/>
      <c r="J87" s="3"/>
      <c r="K87" s="19"/>
      <c r="L87" s="6"/>
      <c r="M87" s="12"/>
      <c r="N87" s="10"/>
      <c r="O87" s="6"/>
      <c r="P87" s="12"/>
      <c r="Q87" s="10"/>
      <c r="R87" s="12"/>
    </row>
    <row r="88" spans="1:18" ht="12.75">
      <c r="A88" s="32" t="str">
        <f ca="1" t="shared" si="1"/>
        <v>Seven Oaks N (1,t)</v>
      </c>
      <c r="B88" t="s">
        <v>163</v>
      </c>
      <c r="C88">
        <f>'orig. data'!AF100</f>
        <v>1</v>
      </c>
      <c r="D88" t="str">
        <f>'orig. data'!AG100</f>
        <v> </v>
      </c>
      <c r="E88" t="str">
        <f ca="1">IF(CELL("contents",F88)="s","s",IF(CELL("contents",G88)="s","s",IF(CELL("contents",'orig. data'!AH100)="t","t","")))</f>
        <v>t</v>
      </c>
      <c r="F88" t="str">
        <f>'orig. data'!AI100</f>
        <v> </v>
      </c>
      <c r="G88" t="str">
        <f>'orig. data'!AJ100</f>
        <v> </v>
      </c>
      <c r="H88" s="19">
        <f>'orig. data'!C$18</f>
        <v>1.65329886</v>
      </c>
      <c r="I88" s="3">
        <f>'orig. data'!C100</f>
        <v>2.8963651868</v>
      </c>
      <c r="J88" s="3">
        <f>'orig. data'!P100</f>
        <v>1.1335333881</v>
      </c>
      <c r="K88" s="19">
        <f>'orig. data'!P$18</f>
        <v>1.4909807059</v>
      </c>
      <c r="L88" s="6">
        <f>'orig. data'!B100</f>
        <v>9599</v>
      </c>
      <c r="M88" s="12">
        <f>'orig. data'!F100</f>
        <v>0.0043748861</v>
      </c>
      <c r="N88" s="10"/>
      <c r="O88" s="6">
        <f>'orig. data'!O100</f>
        <v>11324</v>
      </c>
      <c r="P88" s="12">
        <f>'orig. data'!S100</f>
        <v>0.2586739566</v>
      </c>
      <c r="Q88" s="10"/>
      <c r="R88" s="12">
        <f>'orig. data'!AB100</f>
        <v>0.0071863888</v>
      </c>
    </row>
    <row r="89" spans="1:18" ht="12.75">
      <c r="A89" s="32" t="str">
        <f ca="1" t="shared" si="1"/>
        <v>Seven Oaks W</v>
      </c>
      <c r="B89" t="s">
        <v>206</v>
      </c>
      <c r="C89" t="str">
        <f>'orig. data'!AF101</f>
        <v> </v>
      </c>
      <c r="D89" t="str">
        <f>'orig. data'!AG101</f>
        <v> </v>
      </c>
      <c r="E89">
        <f ca="1">IF(CELL("contents",F89)="s","s",IF(CELL("contents",G89)="s","s",IF(CELL("contents",'orig. data'!AH101)="t","t","")))</f>
      </c>
      <c r="F89" t="str">
        <f>'orig. data'!AI101</f>
        <v> </v>
      </c>
      <c r="G89" t="str">
        <f>'orig. data'!AJ101</f>
        <v> </v>
      </c>
      <c r="H89" s="19">
        <f>'orig. data'!C$18</f>
        <v>1.65329886</v>
      </c>
      <c r="I89" s="3">
        <f>'orig. data'!C101</f>
        <v>1.6053473894</v>
      </c>
      <c r="J89" s="3">
        <f>'orig. data'!P101</f>
        <v>1.5565325243</v>
      </c>
      <c r="K89" s="19">
        <f>'orig. data'!P$18</f>
        <v>1.4909807059</v>
      </c>
      <c r="L89" s="6">
        <f>'orig. data'!B101</f>
        <v>42716</v>
      </c>
      <c r="M89" s="12">
        <f>'orig. data'!F101</f>
        <v>0.8253787</v>
      </c>
      <c r="N89" s="10"/>
      <c r="O89" s="6">
        <f>'orig. data'!O101</f>
        <v>47576</v>
      </c>
      <c r="P89" s="12">
        <f>'orig. data'!S101</f>
        <v>0.9390108331</v>
      </c>
      <c r="Q89" s="10"/>
      <c r="R89" s="12">
        <f>'orig. data'!AB101</f>
        <v>0.8639331821</v>
      </c>
    </row>
    <row r="90" spans="1:18" ht="12.75">
      <c r="A90" s="32" t="str">
        <f ca="1" t="shared" si="1"/>
        <v>Seven Oaks E (1)</v>
      </c>
      <c r="B90" t="s">
        <v>207</v>
      </c>
      <c r="C90">
        <f>'orig. data'!AF102</f>
        <v>1</v>
      </c>
      <c r="D90" t="str">
        <f>'orig. data'!AG102</f>
        <v> </v>
      </c>
      <c r="E90">
        <f ca="1">IF(CELL("contents",F90)="s","s",IF(CELL("contents",G90)="s","s",IF(CELL("contents",'orig. data'!AH102)="t","t","")))</f>
      </c>
      <c r="F90" t="str">
        <f>'orig. data'!AI102</f>
        <v> </v>
      </c>
      <c r="G90" t="str">
        <f>'orig. data'!AJ102</f>
        <v> </v>
      </c>
      <c r="H90" s="19">
        <f>'orig. data'!C$18</f>
        <v>1.65329886</v>
      </c>
      <c r="I90" s="3">
        <f>'orig. data'!C102</f>
        <v>2.174666296</v>
      </c>
      <c r="J90" s="3">
        <f>'orig. data'!P102</f>
        <v>1.8348399697</v>
      </c>
      <c r="K90" s="19">
        <f>'orig. data'!P$18</f>
        <v>1.4909807059</v>
      </c>
      <c r="L90" s="6">
        <f>'orig. data'!B102</f>
        <v>78734</v>
      </c>
      <c r="M90" s="12">
        <f>'orig. data'!F102</f>
        <v>0.0003205966</v>
      </c>
      <c r="N90" s="10"/>
      <c r="O90" s="6">
        <f>'orig. data'!O102</f>
        <v>83894</v>
      </c>
      <c r="P90" s="12">
        <f>'orig. data'!S102</f>
        <v>0.0596774158</v>
      </c>
      <c r="Q90" s="10"/>
      <c r="R90" s="12">
        <f>'orig. data'!AB102</f>
        <v>0.1222926061</v>
      </c>
    </row>
    <row r="91" spans="1:18" ht="12.75">
      <c r="A91" s="32"/>
      <c r="H91" s="19"/>
      <c r="I91" s="3"/>
      <c r="J91" s="3"/>
      <c r="K91" s="19"/>
      <c r="L91" s="6"/>
      <c r="M91" s="12"/>
      <c r="N91" s="10"/>
      <c r="O91" s="6"/>
      <c r="P91" s="12"/>
      <c r="Q91" s="10"/>
      <c r="R91" s="12"/>
    </row>
    <row r="92" spans="1:18" ht="12.75">
      <c r="A92" s="32" t="str">
        <f ca="1" t="shared" si="1"/>
        <v>St. James - Assiniboia W</v>
      </c>
      <c r="B92" t="s">
        <v>257</v>
      </c>
      <c r="C92" t="str">
        <f>'orig. data'!AF103</f>
        <v> </v>
      </c>
      <c r="D92" t="str">
        <f>'orig. data'!AG103</f>
        <v> </v>
      </c>
      <c r="E92">
        <f ca="1">IF(CELL("contents",F92)="s","s",IF(CELL("contents",G92)="s","s",IF(CELL("contents",'orig. data'!AH103)="t","t","")))</f>
      </c>
      <c r="F92" t="str">
        <f>'orig. data'!AI103</f>
        <v> </v>
      </c>
      <c r="G92" t="str">
        <f>'orig. data'!AJ103</f>
        <v> </v>
      </c>
      <c r="H92" s="19">
        <f>'orig. data'!C$18</f>
        <v>1.65329886</v>
      </c>
      <c r="I92" s="3">
        <f>'orig. data'!C103</f>
        <v>1.8935061491</v>
      </c>
      <c r="J92" s="3">
        <f>'orig. data'!P103</f>
        <v>1.8179172998</v>
      </c>
      <c r="K92" s="19">
        <f>'orig. data'!P$18</f>
        <v>1.4909807059</v>
      </c>
      <c r="L92" s="6">
        <f>'orig. data'!B103</f>
        <v>79261</v>
      </c>
      <c r="M92" s="12">
        <f>'orig. data'!F103</f>
        <v>0.0924179244</v>
      </c>
      <c r="N92" s="10"/>
      <c r="O92" s="6">
        <f>'orig. data'!O103</f>
        <v>83209</v>
      </c>
      <c r="P92" s="12">
        <f>'orig. data'!S103</f>
        <v>0.0671402017</v>
      </c>
      <c r="Q92" s="10"/>
      <c r="R92" s="12">
        <f>'orig. data'!AB103</f>
        <v>0.7139060435</v>
      </c>
    </row>
    <row r="93" spans="1:18" ht="12.75">
      <c r="A93" s="32" t="str">
        <f ca="1" t="shared" si="1"/>
        <v>St. James - Assiniboia E</v>
      </c>
      <c r="B93" t="s">
        <v>208</v>
      </c>
      <c r="C93" t="str">
        <f>'orig. data'!AF104</f>
        <v> </v>
      </c>
      <c r="D93" t="str">
        <f>'orig. data'!AG104</f>
        <v> </v>
      </c>
      <c r="E93">
        <f ca="1">IF(CELL("contents",F93)="s","s",IF(CELL("contents",G93)="s","s",IF(CELL("contents",'orig. data'!AH104)="t","t","")))</f>
      </c>
      <c r="F93" t="str">
        <f>'orig. data'!AI104</f>
        <v> </v>
      </c>
      <c r="G93" t="str">
        <f>'orig. data'!AJ104</f>
        <v> </v>
      </c>
      <c r="H93" s="19">
        <f>'orig. data'!C$18</f>
        <v>1.65329886</v>
      </c>
      <c r="I93" s="3">
        <f>'orig. data'!C104</f>
        <v>1.8037585433</v>
      </c>
      <c r="J93" s="3">
        <f>'orig. data'!P104</f>
        <v>1.4900349005</v>
      </c>
      <c r="K93" s="19">
        <f>'orig. data'!P$18</f>
        <v>1.4909807059</v>
      </c>
      <c r="L93" s="6">
        <f>'orig. data'!B104</f>
        <v>66221</v>
      </c>
      <c r="M93" s="12">
        <f>'orig. data'!F104</f>
        <v>0.328390196</v>
      </c>
      <c r="N93" s="10"/>
      <c r="O93" s="6">
        <f>'orig. data'!O104</f>
        <v>69007</v>
      </c>
      <c r="P93" s="12">
        <f>'orig. data'!S104</f>
        <v>0.5929691873</v>
      </c>
      <c r="Q93" s="10"/>
      <c r="R93" s="12">
        <f>'orig. data'!AB104</f>
        <v>0.1464034889</v>
      </c>
    </row>
    <row r="94" spans="1:18" ht="12.75">
      <c r="A94" s="32"/>
      <c r="H94" s="19"/>
      <c r="I94" s="3"/>
      <c r="J94" s="3"/>
      <c r="K94" s="19"/>
      <c r="L94" s="6"/>
      <c r="M94" s="12"/>
      <c r="N94" s="10"/>
      <c r="O94" s="6"/>
      <c r="P94" s="12"/>
      <c r="Q94" s="10"/>
      <c r="R94" s="12"/>
    </row>
    <row r="95" spans="1:18" ht="12.75">
      <c r="A95" s="32" t="str">
        <f ca="1" t="shared" si="1"/>
        <v>Inkster West</v>
      </c>
      <c r="B95" t="s">
        <v>258</v>
      </c>
      <c r="C95" t="str">
        <f>'orig. data'!AF105</f>
        <v> </v>
      </c>
      <c r="D95" t="str">
        <f>'orig. data'!AG105</f>
        <v> </v>
      </c>
      <c r="E95">
        <f ca="1">IF(CELL("contents",F95)="s","s",IF(CELL("contents",G95)="s","s",IF(CELL("contents",'orig. data'!AH105)="t","t","")))</f>
      </c>
      <c r="F95" t="str">
        <f>'orig. data'!AI105</f>
        <v> </v>
      </c>
      <c r="G95" t="str">
        <f>'orig. data'!AJ105</f>
        <v> </v>
      </c>
      <c r="H95" s="19">
        <f>'orig. data'!C$18</f>
        <v>1.65329886</v>
      </c>
      <c r="I95" s="3">
        <f>'orig. data'!C105</f>
        <v>1.0027465128</v>
      </c>
      <c r="J95" s="3">
        <f>'orig. data'!P105</f>
        <v>1.4743981295</v>
      </c>
      <c r="K95" s="19">
        <f>'orig. data'!P$18</f>
        <v>1.4909807059</v>
      </c>
      <c r="L95" s="6">
        <f>'orig. data'!B105</f>
        <v>31382</v>
      </c>
      <c r="M95" s="12">
        <f>'orig. data'!F105</f>
        <v>0.0168021041</v>
      </c>
      <c r="N95" s="10"/>
      <c r="O95" s="6">
        <f>'orig. data'!O105</f>
        <v>35381</v>
      </c>
      <c r="P95" s="12">
        <f>'orig. data'!S105</f>
        <v>0.6852042916</v>
      </c>
      <c r="Q95" s="10"/>
      <c r="R95" s="12">
        <f>'orig. data'!AB105</f>
        <v>0.1389314311</v>
      </c>
    </row>
    <row r="96" spans="1:18" ht="12.75">
      <c r="A96" s="32" t="str">
        <f ca="1" t="shared" si="1"/>
        <v>Inkster East (1)</v>
      </c>
      <c r="B96" t="s">
        <v>259</v>
      </c>
      <c r="C96">
        <f>'orig. data'!AF106</f>
        <v>1</v>
      </c>
      <c r="D96" t="str">
        <f>'orig. data'!AG106</f>
        <v> </v>
      </c>
      <c r="E96">
        <f ca="1">IF(CELL("contents",F96)="s","s",IF(CELL("contents",G96)="s","s",IF(CELL("contents",'orig. data'!AH106)="t","t","")))</f>
      </c>
      <c r="F96" t="str">
        <f>'orig. data'!AI106</f>
        <v> </v>
      </c>
      <c r="G96" t="str">
        <f>'orig. data'!AJ106</f>
        <v> </v>
      </c>
      <c r="H96" s="19">
        <f>'orig. data'!C$18</f>
        <v>1.65329886</v>
      </c>
      <c r="I96" s="3">
        <f>'orig. data'!C106</f>
        <v>2.4043632076</v>
      </c>
      <c r="J96" s="3">
        <f>'orig. data'!P106</f>
        <v>2.0080469534</v>
      </c>
      <c r="K96" s="19">
        <f>'orig. data'!P$18</f>
        <v>1.4909807059</v>
      </c>
      <c r="L96" s="6">
        <f>'orig. data'!B106</f>
        <v>26834</v>
      </c>
      <c r="M96" s="12">
        <f>'orig. data'!F106</f>
        <v>0.0025444012</v>
      </c>
      <c r="N96" s="10"/>
      <c r="O96" s="6">
        <f>'orig. data'!O106</f>
        <v>28677</v>
      </c>
      <c r="P96" s="12">
        <f>'orig. data'!S106</f>
        <v>0.0760330336</v>
      </c>
      <c r="Q96" s="10"/>
      <c r="R96" s="12">
        <f>'orig. data'!AB106</f>
        <v>0.3287888226</v>
      </c>
    </row>
    <row r="97" spans="1:18" ht="12.75">
      <c r="A97" s="32"/>
      <c r="H97" s="19"/>
      <c r="I97" s="3"/>
      <c r="J97" s="3"/>
      <c r="K97" s="19"/>
      <c r="L97" s="6"/>
      <c r="M97" s="12"/>
      <c r="N97" s="10"/>
      <c r="O97" s="6"/>
      <c r="P97" s="12"/>
      <c r="Q97" s="10"/>
      <c r="R97" s="12"/>
    </row>
    <row r="98" spans="1:18" ht="12.75">
      <c r="A98" s="32" t="str">
        <f ca="1" t="shared" si="1"/>
        <v>Downtown W</v>
      </c>
      <c r="B98" t="s">
        <v>209</v>
      </c>
      <c r="C98" t="str">
        <f>'orig. data'!AF107</f>
        <v> </v>
      </c>
      <c r="D98" t="str">
        <f>'orig. data'!AG107</f>
        <v> </v>
      </c>
      <c r="E98">
        <f ca="1">IF(CELL("contents",F98)="s","s",IF(CELL("contents",G98)="s","s",IF(CELL("contents",'orig. data'!AH107)="t","t","")))</f>
      </c>
      <c r="F98" t="str">
        <f>'orig. data'!AI107</f>
        <v> </v>
      </c>
      <c r="G98" t="str">
        <f>'orig. data'!AJ107</f>
        <v> </v>
      </c>
      <c r="H98" s="19">
        <f>'orig. data'!C$18</f>
        <v>1.65329886</v>
      </c>
      <c r="I98" s="3">
        <f>'orig. data'!C107</f>
        <v>1.3044918226</v>
      </c>
      <c r="J98" s="3">
        <f>'orig. data'!P107</f>
        <v>1.2210389488</v>
      </c>
      <c r="K98" s="19">
        <f>'orig. data'!P$18</f>
        <v>1.4909807059</v>
      </c>
      <c r="L98" s="6">
        <f>'orig. data'!B107</f>
        <v>76232</v>
      </c>
      <c r="M98" s="12">
        <f>'orig. data'!F107</f>
        <v>0.0253906163</v>
      </c>
      <c r="N98" s="10"/>
      <c r="O98" s="6">
        <f>'orig. data'!O107</f>
        <v>80905</v>
      </c>
      <c r="P98" s="12">
        <f>'orig. data'!S107</f>
        <v>0.0213832495</v>
      </c>
      <c r="Q98" s="10"/>
      <c r="R98" s="12">
        <f>'orig. data'!AB107</f>
        <v>0.6611898516</v>
      </c>
    </row>
    <row r="99" spans="1:18" ht="12.75">
      <c r="A99" s="32" t="str">
        <f ca="1" t="shared" si="1"/>
        <v>Downtown E</v>
      </c>
      <c r="B99" t="s">
        <v>260</v>
      </c>
      <c r="C99" t="str">
        <f>'orig. data'!AF108</f>
        <v> </v>
      </c>
      <c r="D99" t="str">
        <f>'orig. data'!AG108</f>
        <v> </v>
      </c>
      <c r="E99">
        <f ca="1">IF(CELL("contents",F99)="s","s",IF(CELL("contents",G99)="s","s",IF(CELL("contents",'orig. data'!AH108)="t","t","")))</f>
      </c>
      <c r="F99" t="str">
        <f>'orig. data'!AI108</f>
        <v> </v>
      </c>
      <c r="G99" t="str">
        <f>'orig. data'!AJ108</f>
        <v> </v>
      </c>
      <c r="H99" s="19">
        <f>'orig. data'!C$18</f>
        <v>1.65329886</v>
      </c>
      <c r="I99" s="3">
        <f>'orig. data'!C108</f>
        <v>1.4585589097</v>
      </c>
      <c r="J99" s="3">
        <f>'orig. data'!P108</f>
        <v>1.4975153482</v>
      </c>
      <c r="K99" s="19">
        <f>'orig. data'!P$18</f>
        <v>1.4909807059</v>
      </c>
      <c r="L99" s="6">
        <f>'orig. data'!B108</f>
        <v>64008</v>
      </c>
      <c r="M99" s="12">
        <f>'orig. data'!F108</f>
        <v>0.2296775682</v>
      </c>
      <c r="N99" s="10"/>
      <c r="O99" s="6">
        <f>'orig. data'!O108</f>
        <v>69101</v>
      </c>
      <c r="P99" s="12">
        <f>'orig. data'!S108</f>
        <v>0.6397925935</v>
      </c>
      <c r="Q99" s="10"/>
      <c r="R99" s="12">
        <f>'orig. data'!AB108</f>
        <v>0.8554927877</v>
      </c>
    </row>
    <row r="100" spans="1:18" ht="12.75">
      <c r="A100" s="32"/>
      <c r="H100" s="19"/>
      <c r="I100" s="3"/>
      <c r="J100" s="3"/>
      <c r="K100" s="19"/>
      <c r="L100" s="6"/>
      <c r="M100" s="12"/>
      <c r="N100" s="10"/>
      <c r="O100" s="6"/>
      <c r="P100" s="12"/>
      <c r="Q100" s="10"/>
      <c r="R100" s="12"/>
    </row>
    <row r="101" spans="1:18" ht="12.75">
      <c r="A101" s="32" t="str">
        <f ca="1" t="shared" si="1"/>
        <v>Point Douglas N</v>
      </c>
      <c r="B101" t="s">
        <v>261</v>
      </c>
      <c r="C101" t="str">
        <f>'orig. data'!AF109</f>
        <v> </v>
      </c>
      <c r="D101" t="str">
        <f>'orig. data'!AG109</f>
        <v> </v>
      </c>
      <c r="E101">
        <f ca="1">IF(CELL("contents",F101)="s","s",IF(CELL("contents",G101)="s","s",IF(CELL("contents",'orig. data'!AH109)="t","t","")))</f>
      </c>
      <c r="F101" t="str">
        <f>'orig. data'!AI109</f>
        <v> </v>
      </c>
      <c r="G101" t="str">
        <f>'orig. data'!AJ109</f>
        <v> </v>
      </c>
      <c r="H101" s="19">
        <f>'orig. data'!C$18</f>
        <v>1.65329886</v>
      </c>
      <c r="I101" s="3">
        <f>'orig. data'!C109</f>
        <v>1.9196980402</v>
      </c>
      <c r="J101" s="3">
        <f>'orig. data'!P109</f>
        <v>1.6722087731</v>
      </c>
      <c r="K101" s="19">
        <f>'orig. data'!P$18</f>
        <v>1.4909807059</v>
      </c>
      <c r="L101" s="6">
        <f>'orig. data'!B109</f>
        <v>54522</v>
      </c>
      <c r="M101" s="12">
        <f>'orig. data'!F109</f>
        <v>0.1271928113</v>
      </c>
      <c r="N101" s="10"/>
      <c r="O101" s="6">
        <f>'orig. data'!O109</f>
        <v>57699</v>
      </c>
      <c r="P101" s="12">
        <f>'orig. data'!S109</f>
        <v>0.5611939755</v>
      </c>
      <c r="Q101" s="10"/>
      <c r="R101" s="12">
        <f>'orig. data'!AB109</f>
        <v>0.3360270139</v>
      </c>
    </row>
    <row r="102" spans="1:18" ht="12.75">
      <c r="A102" s="32" t="str">
        <f ca="1" t="shared" si="1"/>
        <v>Point Douglas S</v>
      </c>
      <c r="B102" t="s">
        <v>262</v>
      </c>
      <c r="C102" t="str">
        <f>'orig. data'!AF110</f>
        <v> </v>
      </c>
      <c r="D102" t="str">
        <f>'orig. data'!AG110</f>
        <v> </v>
      </c>
      <c r="E102">
        <f ca="1">IF(CELL("contents",F102)="s","s",IF(CELL("contents",G102)="s","s",IF(CELL("contents",'orig. data'!AH110)="t","t","")))</f>
      </c>
      <c r="F102" t="str">
        <f>'orig. data'!AI110</f>
        <v> </v>
      </c>
      <c r="G102" t="str">
        <f>'orig. data'!AJ110</f>
        <v> </v>
      </c>
      <c r="H102" s="19">
        <f>'orig. data'!C$18</f>
        <v>1.65329886</v>
      </c>
      <c r="I102" s="3">
        <f>'orig. data'!C110</f>
        <v>1.702934819</v>
      </c>
      <c r="J102" s="3">
        <f>'orig. data'!P110</f>
        <v>1.3063670549</v>
      </c>
      <c r="K102" s="19">
        <f>'orig. data'!P$18</f>
        <v>1.4909807059</v>
      </c>
      <c r="L102" s="6">
        <f>'orig. data'!B110</f>
        <v>28122</v>
      </c>
      <c r="M102" s="12">
        <f>'orig. data'!F110</f>
        <v>0.8402110152</v>
      </c>
      <c r="N102" s="10"/>
      <c r="O102" s="6">
        <f>'orig. data'!O110</f>
        <v>28910</v>
      </c>
      <c r="P102" s="12">
        <f>'orig. data'!S110</f>
        <v>0.2767433489</v>
      </c>
      <c r="Q102" s="10"/>
      <c r="R102" s="12">
        <f>'orig. data'!AB110</f>
        <v>0.2350810499</v>
      </c>
    </row>
    <row r="103" spans="1:18" ht="12.75">
      <c r="A103" s="32"/>
      <c r="H103" s="19"/>
      <c r="I103" s="3"/>
      <c r="J103" s="3"/>
      <c r="K103" s="19"/>
      <c r="L103" s="6"/>
      <c r="M103" s="12"/>
      <c r="N103" s="10"/>
      <c r="O103" s="6"/>
      <c r="P103" s="12"/>
      <c r="Q103" s="10"/>
      <c r="R103" s="12"/>
    </row>
    <row r="104" spans="1:18" s="36" customFormat="1" ht="12.75">
      <c r="A104" s="32" t="str">
        <f ca="1" t="shared" si="1"/>
        <v>Winnipeg (t)</v>
      </c>
      <c r="B104" s="36" t="s">
        <v>141</v>
      </c>
      <c r="C104" s="36" t="str">
        <f>'orig. data'!AF8</f>
        <v> </v>
      </c>
      <c r="D104" s="36" t="str">
        <f>'orig. data'!AG8</f>
        <v> </v>
      </c>
      <c r="E104" t="str">
        <f ca="1">IF(CELL("contents",F104)="s","s",IF(CELL("contents",G104)="s","s",IF(CELL("contents",'orig. data'!AH8)="t","t","")))</f>
        <v>t</v>
      </c>
      <c r="F104" s="36" t="str">
        <f>'orig. data'!AI8</f>
        <v> </v>
      </c>
      <c r="G104" s="36" t="str">
        <f>'orig. data'!AJ8</f>
        <v> </v>
      </c>
      <c r="H104" s="37">
        <f>'orig. data'!C$18</f>
        <v>1.65329886</v>
      </c>
      <c r="I104" s="38">
        <f>'orig. data'!C8</f>
        <v>1.7849947184</v>
      </c>
      <c r="J104" s="38">
        <f>'orig. data'!P8</f>
        <v>1.520494547</v>
      </c>
      <c r="K104" s="37">
        <f>'orig. data'!P$18</f>
        <v>1.4909807059</v>
      </c>
      <c r="L104" s="39">
        <f>'orig. data'!B8</f>
        <v>1410840</v>
      </c>
      <c r="M104" s="40">
        <f>'orig. data'!F8</f>
        <v>0.3311443254</v>
      </c>
      <c r="N104" s="10"/>
      <c r="O104" s="39">
        <f>'orig. data'!O8</f>
        <v>1534393</v>
      </c>
      <c r="P104" s="40">
        <f>'orig. data'!S8</f>
        <v>0.7537114947</v>
      </c>
      <c r="Q104" s="10"/>
      <c r="R104" s="40">
        <f>'orig. data'!AB8</f>
        <v>0.047329539</v>
      </c>
    </row>
    <row r="105" spans="1:18" s="36" customFormat="1" ht="12.75">
      <c r="A105" s="32" t="str">
        <f ca="1" t="shared" si="1"/>
        <v>Manitoba</v>
      </c>
      <c r="B105" s="36" t="s">
        <v>142</v>
      </c>
      <c r="C105" s="36" t="str">
        <f>'orig. data'!AF18</f>
        <v> </v>
      </c>
      <c r="D105" s="36" t="str">
        <f>'orig. data'!AG18</f>
        <v> </v>
      </c>
      <c r="E105">
        <f ca="1">IF(CELL("contents",F105)="s","s",IF(CELL("contents",G105)="s","s",IF(CELL("contents",'orig. data'!AH18)="t","t","")))</f>
      </c>
      <c r="F105" s="36" t="str">
        <f>'orig. data'!AI18</f>
        <v> </v>
      </c>
      <c r="G105" s="36" t="str">
        <f>'orig. data'!AJ18</f>
        <v> </v>
      </c>
      <c r="H105" s="37">
        <f>'orig. data'!C$18</f>
        <v>1.65329886</v>
      </c>
      <c r="I105" s="38">
        <f>'orig. data'!C18</f>
        <v>1.65329886</v>
      </c>
      <c r="J105" s="38">
        <f>'orig. data'!P18</f>
        <v>1.4909807059</v>
      </c>
      <c r="K105" s="37">
        <f>'orig. data'!P$18</f>
        <v>1.4909807059</v>
      </c>
      <c r="L105" s="39">
        <f>'orig. data'!B18</f>
        <v>2449043</v>
      </c>
      <c r="M105" s="40" t="str">
        <f>'orig. data'!F18</f>
        <v> </v>
      </c>
      <c r="N105" s="10"/>
      <c r="O105" s="39">
        <f>'orig. data'!O18</f>
        <v>2657694</v>
      </c>
      <c r="P105" s="40" t="str">
        <f>'orig. data'!S18</f>
        <v> </v>
      </c>
      <c r="Q105" s="10"/>
      <c r="R105" s="40">
        <f>'orig. data'!AB18</f>
        <v>0.109113972</v>
      </c>
    </row>
    <row r="106" spans="8:18" ht="12.75">
      <c r="H106" s="19"/>
      <c r="I106" s="11"/>
      <c r="J106" s="11"/>
      <c r="K106" s="19"/>
      <c r="L106" s="6"/>
      <c r="M106" s="12"/>
      <c r="N106" s="34"/>
      <c r="O106" s="6"/>
      <c r="P106" s="12"/>
      <c r="Q106" s="34"/>
      <c r="R106" s="12"/>
    </row>
    <row r="108" ht="12.75">
      <c r="S108" t="s">
        <v>216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6384" width="9.140625" style="36" customWidth="1"/>
  </cols>
  <sheetData>
    <row r="1" ht="12.75">
      <c r="A1" s="36" t="s">
        <v>268</v>
      </c>
    </row>
    <row r="3" spans="1:38" ht="12.75">
      <c r="A3" s="36" t="s">
        <v>0</v>
      </c>
      <c r="B3" s="36" t="s">
        <v>108</v>
      </c>
      <c r="C3" s="36" t="s">
        <v>109</v>
      </c>
      <c r="D3" s="36" t="s">
        <v>164</v>
      </c>
      <c r="E3" s="36" t="s">
        <v>165</v>
      </c>
      <c r="F3" s="36" t="s">
        <v>110</v>
      </c>
      <c r="G3" s="36" t="s">
        <v>111</v>
      </c>
      <c r="H3" s="36" t="s">
        <v>166</v>
      </c>
      <c r="I3" s="36" t="s">
        <v>167</v>
      </c>
      <c r="J3" s="36" t="s">
        <v>168</v>
      </c>
      <c r="K3" s="36" t="s">
        <v>169</v>
      </c>
      <c r="L3" s="36" t="s">
        <v>170</v>
      </c>
      <c r="M3" s="36" t="s">
        <v>171</v>
      </c>
      <c r="N3" s="36" t="s">
        <v>172</v>
      </c>
      <c r="O3" s="36" t="s">
        <v>112</v>
      </c>
      <c r="P3" s="36" t="s">
        <v>113</v>
      </c>
      <c r="Q3" s="36" t="s">
        <v>173</v>
      </c>
      <c r="R3" s="36" t="s">
        <v>174</v>
      </c>
      <c r="S3" s="36" t="s">
        <v>114</v>
      </c>
      <c r="T3" s="36" t="s">
        <v>115</v>
      </c>
      <c r="U3" s="36" t="s">
        <v>175</v>
      </c>
      <c r="V3" s="36" t="s">
        <v>176</v>
      </c>
      <c r="W3" s="36" t="s">
        <v>177</v>
      </c>
      <c r="X3" s="36" t="s">
        <v>178</v>
      </c>
      <c r="Y3" s="36" t="s">
        <v>179</v>
      </c>
      <c r="Z3" s="36" t="s">
        <v>180</v>
      </c>
      <c r="AA3" s="36" t="s">
        <v>181</v>
      </c>
      <c r="AB3" s="36" t="s">
        <v>116</v>
      </c>
      <c r="AC3" s="36" t="s">
        <v>182</v>
      </c>
      <c r="AD3" s="36" t="s">
        <v>183</v>
      </c>
      <c r="AE3" s="36" t="s">
        <v>184</v>
      </c>
      <c r="AF3" s="36" t="s">
        <v>237</v>
      </c>
      <c r="AG3" s="36" t="s">
        <v>238</v>
      </c>
      <c r="AH3" s="36" t="s">
        <v>239</v>
      </c>
      <c r="AI3" s="36" t="s">
        <v>240</v>
      </c>
      <c r="AJ3" s="36" t="s">
        <v>241</v>
      </c>
      <c r="AK3" s="36" t="s">
        <v>239</v>
      </c>
      <c r="AL3" s="36" t="s">
        <v>274</v>
      </c>
    </row>
    <row r="4" spans="1:38" ht="12.75">
      <c r="A4" s="36" t="s">
        <v>3</v>
      </c>
      <c r="B4" s="36">
        <v>100705</v>
      </c>
      <c r="C4" s="36">
        <v>1.8005355029</v>
      </c>
      <c r="D4" s="36">
        <v>1.4750091825</v>
      </c>
      <c r="E4" s="36">
        <v>2.1979036713</v>
      </c>
      <c r="F4" s="36">
        <v>0.4017670723</v>
      </c>
      <c r="G4" s="36">
        <v>1.8171888188</v>
      </c>
      <c r="H4" s="36">
        <v>0.1343304628</v>
      </c>
      <c r="I4" s="36">
        <v>0.0853</v>
      </c>
      <c r="J4" s="36">
        <v>-0.1141</v>
      </c>
      <c r="K4" s="36">
        <v>0.2847</v>
      </c>
      <c r="L4" s="36">
        <v>1.089056278</v>
      </c>
      <c r="M4" s="36">
        <v>0.892161253</v>
      </c>
      <c r="N4" s="36">
        <v>1.3294049397</v>
      </c>
      <c r="O4" s="36">
        <v>115814</v>
      </c>
      <c r="P4" s="36">
        <v>1.6207170963</v>
      </c>
      <c r="Q4" s="36">
        <v>1.3303274892</v>
      </c>
      <c r="R4" s="36">
        <v>1.974494196</v>
      </c>
      <c r="S4" s="36">
        <v>0.4075398327</v>
      </c>
      <c r="T4" s="36">
        <v>1.6232925208</v>
      </c>
      <c r="U4" s="36">
        <v>0.1183907749</v>
      </c>
      <c r="V4" s="36">
        <v>0.0834</v>
      </c>
      <c r="W4" s="36">
        <v>-0.114</v>
      </c>
      <c r="X4" s="36">
        <v>0.2809</v>
      </c>
      <c r="Y4" s="36">
        <v>1.087014131</v>
      </c>
      <c r="Z4" s="36">
        <v>0.8922499694</v>
      </c>
      <c r="AA4" s="36">
        <v>1.3242922515</v>
      </c>
      <c r="AB4" s="36">
        <v>0.408864335</v>
      </c>
      <c r="AC4" s="36">
        <v>0.1052</v>
      </c>
      <c r="AD4" s="36">
        <v>-0.1445</v>
      </c>
      <c r="AE4" s="36">
        <v>0.3549</v>
      </c>
      <c r="AF4" s="36" t="s">
        <v>216</v>
      </c>
      <c r="AG4" s="36" t="s">
        <v>216</v>
      </c>
      <c r="AH4" s="36">
        <f>IF(AB4&lt;0.05,"t","")</f>
      </c>
      <c r="AI4" s="36" t="s">
        <v>216</v>
      </c>
      <c r="AJ4" s="36" t="s">
        <v>216</v>
      </c>
      <c r="AK4" s="36" t="s">
        <v>216</v>
      </c>
      <c r="AL4" s="36">
        <f>IF(AH4&gt;AK4,"change","")</f>
      </c>
    </row>
    <row r="5" spans="1:38" ht="12.75">
      <c r="A5" s="36" t="s">
        <v>1</v>
      </c>
      <c r="B5" s="36">
        <v>193653</v>
      </c>
      <c r="C5" s="36">
        <v>1.395188276</v>
      </c>
      <c r="D5" s="36">
        <v>1.1686624682</v>
      </c>
      <c r="E5" s="36">
        <v>1.6656223491</v>
      </c>
      <c r="F5" s="36">
        <v>0.0604071441</v>
      </c>
      <c r="G5" s="36">
        <v>1.4665406681</v>
      </c>
      <c r="H5" s="36">
        <v>0.0870231783</v>
      </c>
      <c r="I5" s="36">
        <v>-0.1697</v>
      </c>
      <c r="J5" s="36">
        <v>-0.3469</v>
      </c>
      <c r="K5" s="36">
        <v>0.0074</v>
      </c>
      <c r="L5" s="36">
        <v>0.8438814722</v>
      </c>
      <c r="M5" s="36">
        <v>0.706867038</v>
      </c>
      <c r="N5" s="36">
        <v>1.0074538787</v>
      </c>
      <c r="O5" s="36">
        <v>211409</v>
      </c>
      <c r="P5" s="36">
        <v>1.5964730925</v>
      </c>
      <c r="Q5" s="36">
        <v>1.3469078341</v>
      </c>
      <c r="R5" s="36">
        <v>1.8922796873</v>
      </c>
      <c r="S5" s="36">
        <v>0.430558756</v>
      </c>
      <c r="T5" s="36">
        <v>1.5987966454</v>
      </c>
      <c r="U5" s="36">
        <v>0.0869630731</v>
      </c>
      <c r="V5" s="36">
        <v>0.0684</v>
      </c>
      <c r="W5" s="36">
        <v>-0.1016</v>
      </c>
      <c r="X5" s="36">
        <v>0.2383</v>
      </c>
      <c r="Y5" s="36">
        <v>1.0707536899</v>
      </c>
      <c r="Z5" s="36">
        <v>0.9033703982</v>
      </c>
      <c r="AA5" s="36">
        <v>1.2691510224</v>
      </c>
      <c r="AB5" s="36">
        <v>0.2079479973</v>
      </c>
      <c r="AC5" s="36">
        <v>-0.1348</v>
      </c>
      <c r="AD5" s="36">
        <v>-0.3445</v>
      </c>
      <c r="AE5" s="36">
        <v>0.075</v>
      </c>
      <c r="AF5" s="36" t="s">
        <v>216</v>
      </c>
      <c r="AG5" s="36" t="s">
        <v>216</v>
      </c>
      <c r="AH5" s="36">
        <f aca="true" t="shared" si="0" ref="AH5:AH68">IF(AB5&lt;0.05,"t","")</f>
      </c>
      <c r="AI5" s="36" t="s">
        <v>216</v>
      </c>
      <c r="AJ5" s="36" t="s">
        <v>216</v>
      </c>
      <c r="AK5" s="36" t="s">
        <v>216</v>
      </c>
      <c r="AL5" s="36">
        <f aca="true" t="shared" si="1" ref="AL5:AL68">IF(AH5&gt;AK5,"change","")</f>
      </c>
    </row>
    <row r="6" spans="1:38" ht="12.75">
      <c r="A6" s="36" t="s">
        <v>10</v>
      </c>
      <c r="B6" s="36">
        <v>176696</v>
      </c>
      <c r="C6" s="36">
        <v>1.1176155517</v>
      </c>
      <c r="D6" s="36">
        <v>0.9255180953</v>
      </c>
      <c r="E6" s="36">
        <v>1.3495841169</v>
      </c>
      <c r="F6" s="36">
        <v>4.71469E-05</v>
      </c>
      <c r="G6" s="36">
        <v>1.2677140399</v>
      </c>
      <c r="H6" s="36">
        <v>0.0847027072</v>
      </c>
      <c r="I6" s="36">
        <v>-0.3916</v>
      </c>
      <c r="J6" s="36">
        <v>-0.5802</v>
      </c>
      <c r="K6" s="36">
        <v>-0.203</v>
      </c>
      <c r="L6" s="36">
        <v>0.6759912432</v>
      </c>
      <c r="M6" s="36">
        <v>0.5598008429</v>
      </c>
      <c r="N6" s="36">
        <v>0.8162977363</v>
      </c>
      <c r="O6" s="36">
        <v>179738</v>
      </c>
      <c r="P6" s="36">
        <v>1.16084495</v>
      </c>
      <c r="Q6" s="36">
        <v>0.9636550966</v>
      </c>
      <c r="R6" s="36">
        <v>1.3983851718</v>
      </c>
      <c r="S6" s="36">
        <v>0.008414586</v>
      </c>
      <c r="T6" s="36">
        <v>1.2907676729</v>
      </c>
      <c r="U6" s="36">
        <v>0.0847430494</v>
      </c>
      <c r="V6" s="36">
        <v>-0.2503</v>
      </c>
      <c r="W6" s="36">
        <v>-0.4365</v>
      </c>
      <c r="X6" s="36">
        <v>-0.0641</v>
      </c>
      <c r="Y6" s="36">
        <v>0.7785781166</v>
      </c>
      <c r="Z6" s="36">
        <v>0.6463229824</v>
      </c>
      <c r="AA6" s="36">
        <v>0.9378962224</v>
      </c>
      <c r="AB6" s="36">
        <v>0.7485884633</v>
      </c>
      <c r="AC6" s="36">
        <v>-0.038</v>
      </c>
      <c r="AD6" s="36">
        <v>-0.27</v>
      </c>
      <c r="AE6" s="36">
        <v>0.1941</v>
      </c>
      <c r="AF6" s="36">
        <v>1</v>
      </c>
      <c r="AG6" s="36">
        <v>2</v>
      </c>
      <c r="AH6" s="36">
        <f t="shared" si="0"/>
      </c>
      <c r="AI6" s="36" t="s">
        <v>216</v>
      </c>
      <c r="AJ6" s="36" t="s">
        <v>216</v>
      </c>
      <c r="AK6" s="36" t="s">
        <v>216</v>
      </c>
      <c r="AL6" s="36">
        <f t="shared" si="1"/>
      </c>
    </row>
    <row r="7" spans="1:38" ht="12.75">
      <c r="A7" s="36" t="s">
        <v>9</v>
      </c>
      <c r="B7" s="36">
        <v>99385</v>
      </c>
      <c r="C7" s="36">
        <v>1.4679081647</v>
      </c>
      <c r="D7" s="36">
        <v>1.1889607502</v>
      </c>
      <c r="E7" s="36">
        <v>1.8123006834</v>
      </c>
      <c r="F7" s="36">
        <v>0.2687108781</v>
      </c>
      <c r="G7" s="36">
        <v>1.4891583237</v>
      </c>
      <c r="H7" s="36">
        <v>0.1224080602</v>
      </c>
      <c r="I7" s="36">
        <v>-0.1189</v>
      </c>
      <c r="J7" s="36">
        <v>-0.3297</v>
      </c>
      <c r="K7" s="36">
        <v>0.0918</v>
      </c>
      <c r="L7" s="36">
        <v>0.887866193</v>
      </c>
      <c r="M7" s="36">
        <v>0.7191444807</v>
      </c>
      <c r="N7" s="36">
        <v>1.096172463</v>
      </c>
      <c r="O7" s="36">
        <v>107878</v>
      </c>
      <c r="P7" s="36">
        <v>1.3649825427</v>
      </c>
      <c r="Q7" s="36">
        <v>1.104309206</v>
      </c>
      <c r="R7" s="36">
        <v>1.6871880915</v>
      </c>
      <c r="S7" s="36">
        <v>0.414171049</v>
      </c>
      <c r="T7" s="36">
        <v>1.3348412095</v>
      </c>
      <c r="U7" s="36">
        <v>0.1112367675</v>
      </c>
      <c r="V7" s="36">
        <v>-0.0883</v>
      </c>
      <c r="W7" s="36">
        <v>-0.3002</v>
      </c>
      <c r="X7" s="36">
        <v>0.1236</v>
      </c>
      <c r="Y7" s="36">
        <v>0.9154930961</v>
      </c>
      <c r="Z7" s="36">
        <v>0.740659622</v>
      </c>
      <c r="AA7" s="36">
        <v>1.1315961936</v>
      </c>
      <c r="AB7" s="36">
        <v>0.5976646535</v>
      </c>
      <c r="AC7" s="36">
        <v>0.0727</v>
      </c>
      <c r="AD7" s="36">
        <v>-0.1973</v>
      </c>
      <c r="AE7" s="36">
        <v>0.3427</v>
      </c>
      <c r="AF7" s="36" t="s">
        <v>216</v>
      </c>
      <c r="AG7" s="36" t="s">
        <v>216</v>
      </c>
      <c r="AH7" s="36">
        <f t="shared" si="0"/>
      </c>
      <c r="AI7" s="36" t="s">
        <v>216</v>
      </c>
      <c r="AJ7" s="36" t="s">
        <v>216</v>
      </c>
      <c r="AK7" s="36" t="s">
        <v>216</v>
      </c>
      <c r="AL7" s="36">
        <f t="shared" si="1"/>
      </c>
    </row>
    <row r="8" spans="1:38" ht="12.75">
      <c r="A8" s="36" t="s">
        <v>11</v>
      </c>
      <c r="B8" s="36">
        <v>1410840</v>
      </c>
      <c r="C8" s="36">
        <v>1.7849947184</v>
      </c>
      <c r="D8" s="36">
        <v>1.5293472353</v>
      </c>
      <c r="E8" s="36">
        <v>2.0833765356</v>
      </c>
      <c r="F8" s="36">
        <v>0.3311443254</v>
      </c>
      <c r="G8" s="36">
        <v>1.7117461938</v>
      </c>
      <c r="H8" s="36">
        <v>0.0348321918</v>
      </c>
      <c r="I8" s="36">
        <v>0.0766</v>
      </c>
      <c r="J8" s="36">
        <v>-0.0779</v>
      </c>
      <c r="K8" s="36">
        <v>0.2312</v>
      </c>
      <c r="L8" s="36">
        <v>1.079656414</v>
      </c>
      <c r="M8" s="36">
        <v>0.925027696</v>
      </c>
      <c r="N8" s="36">
        <v>1.2601330503</v>
      </c>
      <c r="O8" s="36">
        <v>1534393</v>
      </c>
      <c r="P8" s="36">
        <v>1.520494547</v>
      </c>
      <c r="Q8" s="36">
        <v>1.3029239</v>
      </c>
      <c r="R8" s="36">
        <v>1.7743965458</v>
      </c>
      <c r="S8" s="36">
        <v>0.7537114947</v>
      </c>
      <c r="T8" s="36">
        <v>1.5230778555</v>
      </c>
      <c r="U8" s="36">
        <v>0.0315059622</v>
      </c>
      <c r="V8" s="36">
        <v>0.0247</v>
      </c>
      <c r="W8" s="36">
        <v>-0.1297</v>
      </c>
      <c r="X8" s="36">
        <v>0.1791</v>
      </c>
      <c r="Y8" s="36">
        <v>1.0250282497</v>
      </c>
      <c r="Z8" s="36">
        <v>0.8783548796</v>
      </c>
      <c r="AA8" s="36">
        <v>1.1961940865</v>
      </c>
      <c r="AB8" s="36">
        <v>0.047329539</v>
      </c>
      <c r="AC8" s="36">
        <v>0.1604</v>
      </c>
      <c r="AD8" s="36">
        <v>0.0019</v>
      </c>
      <c r="AE8" s="36">
        <v>0.3189</v>
      </c>
      <c r="AF8" s="36" t="s">
        <v>216</v>
      </c>
      <c r="AG8" s="36" t="s">
        <v>216</v>
      </c>
      <c r="AH8" s="36" t="str">
        <f t="shared" si="0"/>
        <v>t</v>
      </c>
      <c r="AI8" s="36" t="s">
        <v>216</v>
      </c>
      <c r="AJ8" s="36" t="s">
        <v>216</v>
      </c>
      <c r="AK8" s="36" t="s">
        <v>216</v>
      </c>
      <c r="AL8" s="36" t="str">
        <f t="shared" si="1"/>
        <v>change</v>
      </c>
    </row>
    <row r="9" spans="1:38" ht="12.75">
      <c r="A9" s="36" t="s">
        <v>4</v>
      </c>
      <c r="B9" s="36">
        <v>167766</v>
      </c>
      <c r="C9" s="36">
        <v>1.7214813003</v>
      </c>
      <c r="D9" s="36">
        <v>1.4427299933</v>
      </c>
      <c r="E9" s="36">
        <v>2.0540904265</v>
      </c>
      <c r="F9" s="36">
        <v>0.6538720459</v>
      </c>
      <c r="G9" s="36">
        <v>1.7941656832</v>
      </c>
      <c r="H9" s="36">
        <v>0.1034139908</v>
      </c>
      <c r="I9" s="36">
        <v>0.0404</v>
      </c>
      <c r="J9" s="36">
        <v>-0.1362</v>
      </c>
      <c r="K9" s="36">
        <v>0.2171</v>
      </c>
      <c r="L9" s="36">
        <v>1.0412402391</v>
      </c>
      <c r="M9" s="36">
        <v>0.8726371427</v>
      </c>
      <c r="N9" s="36">
        <v>1.2424193086</v>
      </c>
      <c r="O9" s="36">
        <v>185480</v>
      </c>
      <c r="P9" s="36">
        <v>1.5323503516</v>
      </c>
      <c r="Q9" s="36">
        <v>1.2850400762</v>
      </c>
      <c r="R9" s="36">
        <v>1.8272563196</v>
      </c>
      <c r="S9" s="36">
        <v>0.7605494815</v>
      </c>
      <c r="T9" s="36">
        <v>1.6335993099</v>
      </c>
      <c r="U9" s="36">
        <v>0.0938478283</v>
      </c>
      <c r="V9" s="36">
        <v>0.0274</v>
      </c>
      <c r="W9" s="36">
        <v>-0.1486</v>
      </c>
      <c r="X9" s="36">
        <v>0.2034</v>
      </c>
      <c r="Y9" s="36">
        <v>1.0277466003</v>
      </c>
      <c r="Z9" s="36">
        <v>0.8618757245</v>
      </c>
      <c r="AA9" s="36">
        <v>1.2255398828</v>
      </c>
      <c r="AB9" s="36">
        <v>0.286780163</v>
      </c>
      <c r="AC9" s="36">
        <v>0.1164</v>
      </c>
      <c r="AD9" s="36">
        <v>-0.0978</v>
      </c>
      <c r="AE9" s="36">
        <v>0.3305</v>
      </c>
      <c r="AF9" s="36" t="s">
        <v>216</v>
      </c>
      <c r="AG9" s="36" t="s">
        <v>216</v>
      </c>
      <c r="AH9" s="36">
        <f t="shared" si="0"/>
      </c>
      <c r="AI9" s="36" t="s">
        <v>216</v>
      </c>
      <c r="AJ9" s="36" t="s">
        <v>216</v>
      </c>
      <c r="AK9" s="36" t="s">
        <v>216</v>
      </c>
      <c r="AL9" s="36">
        <f t="shared" si="1"/>
      </c>
    </row>
    <row r="10" spans="1:38" ht="12.75">
      <c r="A10" s="36" t="s">
        <v>2</v>
      </c>
      <c r="B10" s="36">
        <v>83386</v>
      </c>
      <c r="C10" s="36">
        <v>1.6540811827</v>
      </c>
      <c r="D10" s="36">
        <v>1.3328974457</v>
      </c>
      <c r="E10" s="36">
        <v>2.0526594659</v>
      </c>
      <c r="F10" s="36">
        <v>0.9965732299</v>
      </c>
      <c r="G10" s="36">
        <v>1.7269085938</v>
      </c>
      <c r="H10" s="36">
        <v>0.1439090495</v>
      </c>
      <c r="I10" s="36">
        <v>0.0005</v>
      </c>
      <c r="J10" s="36">
        <v>-0.2154</v>
      </c>
      <c r="K10" s="36">
        <v>0.2164</v>
      </c>
      <c r="L10" s="36">
        <v>1.0004731889</v>
      </c>
      <c r="M10" s="36">
        <v>0.8062047812</v>
      </c>
      <c r="N10" s="36">
        <v>1.2415537902</v>
      </c>
      <c r="O10" s="36">
        <v>93871</v>
      </c>
      <c r="P10" s="36">
        <v>1.545905337</v>
      </c>
      <c r="Q10" s="36">
        <v>1.2513401006</v>
      </c>
      <c r="R10" s="36">
        <v>1.9098111774</v>
      </c>
      <c r="S10" s="36">
        <v>0.7373192743</v>
      </c>
      <c r="T10" s="36">
        <v>1.6405492644</v>
      </c>
      <c r="U10" s="36">
        <v>0.1321992271</v>
      </c>
      <c r="V10" s="36">
        <v>0.0362</v>
      </c>
      <c r="W10" s="36">
        <v>-0.1752</v>
      </c>
      <c r="X10" s="36">
        <v>0.2476</v>
      </c>
      <c r="Y10" s="36">
        <v>1.0368379221</v>
      </c>
      <c r="Z10" s="36">
        <v>0.8392731681</v>
      </c>
      <c r="AA10" s="36">
        <v>1.2809093839</v>
      </c>
      <c r="AB10" s="36">
        <v>0.6275775497</v>
      </c>
      <c r="AC10" s="36">
        <v>0.0676</v>
      </c>
      <c r="AD10" s="36">
        <v>-0.2056</v>
      </c>
      <c r="AE10" s="36">
        <v>0.3409</v>
      </c>
      <c r="AF10" s="36" t="s">
        <v>216</v>
      </c>
      <c r="AG10" s="36" t="s">
        <v>216</v>
      </c>
      <c r="AH10" s="36">
        <f t="shared" si="0"/>
      </c>
      <c r="AI10" s="36" t="s">
        <v>216</v>
      </c>
      <c r="AJ10" s="36" t="s">
        <v>216</v>
      </c>
      <c r="AK10" s="36" t="s">
        <v>216</v>
      </c>
      <c r="AL10" s="36">
        <f t="shared" si="1"/>
      </c>
    </row>
    <row r="11" spans="1:38" ht="12.75">
      <c r="A11" s="36" t="s">
        <v>6</v>
      </c>
      <c r="B11" s="36">
        <v>106008</v>
      </c>
      <c r="C11" s="36">
        <v>1.6739299289</v>
      </c>
      <c r="D11" s="36">
        <v>1.3762518827</v>
      </c>
      <c r="E11" s="36">
        <v>2.0359946039</v>
      </c>
      <c r="F11" s="36">
        <v>0.9012100033</v>
      </c>
      <c r="G11" s="36">
        <v>1.8772168138</v>
      </c>
      <c r="H11" s="36">
        <v>0.1330723717</v>
      </c>
      <c r="I11" s="36">
        <v>0.0124</v>
      </c>
      <c r="J11" s="36">
        <v>-0.1834</v>
      </c>
      <c r="K11" s="36">
        <v>0.2082</v>
      </c>
      <c r="L11" s="36">
        <v>1.0124787293</v>
      </c>
      <c r="M11" s="36">
        <v>0.8324277697</v>
      </c>
      <c r="N11" s="36">
        <v>1.2314740263</v>
      </c>
      <c r="O11" s="36">
        <v>107327</v>
      </c>
      <c r="P11" s="36">
        <v>1.7903707506</v>
      </c>
      <c r="Q11" s="36">
        <v>1.4794661148</v>
      </c>
      <c r="R11" s="36">
        <v>2.1666109094</v>
      </c>
      <c r="S11" s="36">
        <v>0.0600672017</v>
      </c>
      <c r="T11" s="36">
        <v>1.9939064727</v>
      </c>
      <c r="U11" s="36">
        <v>0.1363006405</v>
      </c>
      <c r="V11" s="36">
        <v>0.183</v>
      </c>
      <c r="W11" s="36">
        <v>-0.0078</v>
      </c>
      <c r="X11" s="36">
        <v>0.3737</v>
      </c>
      <c r="Y11" s="36">
        <v>1.2008007504</v>
      </c>
      <c r="Z11" s="36">
        <v>0.9922771696</v>
      </c>
      <c r="AA11" s="36">
        <v>1.4531448333</v>
      </c>
      <c r="AB11" s="36">
        <v>0.5847736637</v>
      </c>
      <c r="AC11" s="36">
        <v>-0.0672</v>
      </c>
      <c r="AD11" s="36">
        <v>-0.3085</v>
      </c>
      <c r="AE11" s="36">
        <v>0.174</v>
      </c>
      <c r="AF11" s="36" t="s">
        <v>216</v>
      </c>
      <c r="AG11" s="36" t="s">
        <v>216</v>
      </c>
      <c r="AH11" s="36">
        <f t="shared" si="0"/>
      </c>
      <c r="AI11" s="36" t="s">
        <v>216</v>
      </c>
      <c r="AJ11" s="36" t="s">
        <v>216</v>
      </c>
      <c r="AK11" s="36" t="s">
        <v>216</v>
      </c>
      <c r="AL11" s="36">
        <f t="shared" si="1"/>
      </c>
    </row>
    <row r="12" spans="1:38" ht="12.75">
      <c r="A12" s="36" t="s">
        <v>8</v>
      </c>
      <c r="B12" s="36" t="s">
        <v>216</v>
      </c>
      <c r="C12" s="36" t="s">
        <v>216</v>
      </c>
      <c r="D12" s="36" t="s">
        <v>216</v>
      </c>
      <c r="E12" s="36" t="s">
        <v>216</v>
      </c>
      <c r="F12" s="36" t="s">
        <v>216</v>
      </c>
      <c r="G12" s="36" t="s">
        <v>216</v>
      </c>
      <c r="H12" s="36" t="s">
        <v>216</v>
      </c>
      <c r="I12" s="36" t="s">
        <v>216</v>
      </c>
      <c r="J12" s="36" t="s">
        <v>216</v>
      </c>
      <c r="K12" s="36" t="s">
        <v>216</v>
      </c>
      <c r="L12" s="36" t="s">
        <v>216</v>
      </c>
      <c r="M12" s="36" t="s">
        <v>216</v>
      </c>
      <c r="N12" s="36" t="s">
        <v>216</v>
      </c>
      <c r="O12" s="36" t="s">
        <v>216</v>
      </c>
      <c r="P12" s="36" t="s">
        <v>216</v>
      </c>
      <c r="Q12" s="36" t="s">
        <v>216</v>
      </c>
      <c r="R12" s="36" t="s">
        <v>216</v>
      </c>
      <c r="S12" s="36" t="s">
        <v>216</v>
      </c>
      <c r="T12" s="36" t="s">
        <v>216</v>
      </c>
      <c r="U12" s="36" t="s">
        <v>216</v>
      </c>
      <c r="V12" s="36" t="s">
        <v>216</v>
      </c>
      <c r="W12" s="36" t="s">
        <v>216</v>
      </c>
      <c r="X12" s="36" t="s">
        <v>216</v>
      </c>
      <c r="Y12" s="36" t="s">
        <v>216</v>
      </c>
      <c r="Z12" s="36" t="s">
        <v>216</v>
      </c>
      <c r="AA12" s="36" t="s">
        <v>216</v>
      </c>
      <c r="AB12" s="36" t="s">
        <v>216</v>
      </c>
      <c r="AC12" s="36" t="s">
        <v>216</v>
      </c>
      <c r="AD12" s="36" t="s">
        <v>216</v>
      </c>
      <c r="AE12" s="36" t="s">
        <v>216</v>
      </c>
      <c r="AF12" s="36" t="s">
        <v>216</v>
      </c>
      <c r="AG12" s="36" t="s">
        <v>216</v>
      </c>
      <c r="AH12" s="36">
        <f t="shared" si="0"/>
      </c>
      <c r="AI12" s="36" t="s">
        <v>265</v>
      </c>
      <c r="AJ12" s="36" t="s">
        <v>265</v>
      </c>
      <c r="AK12" s="36" t="s">
        <v>216</v>
      </c>
      <c r="AL12" s="36">
        <f t="shared" si="1"/>
      </c>
    </row>
    <row r="13" spans="1:38" ht="12.75">
      <c r="A13" s="36" t="s">
        <v>5</v>
      </c>
      <c r="B13" s="36">
        <v>43718</v>
      </c>
      <c r="C13" s="36">
        <v>1.8416362035</v>
      </c>
      <c r="D13" s="36">
        <v>1.4035971747</v>
      </c>
      <c r="E13" s="36">
        <v>2.4163798327</v>
      </c>
      <c r="F13" s="36">
        <v>0.4362930355</v>
      </c>
      <c r="G13" s="36">
        <v>1.6240450158</v>
      </c>
      <c r="H13" s="36">
        <v>0.1927386837</v>
      </c>
      <c r="I13" s="36">
        <v>0.1079</v>
      </c>
      <c r="J13" s="36">
        <v>-0.1637</v>
      </c>
      <c r="K13" s="36">
        <v>0.3795</v>
      </c>
      <c r="L13" s="36">
        <v>1.1139160911</v>
      </c>
      <c r="M13" s="36">
        <v>0.8489676057</v>
      </c>
      <c r="N13" s="36">
        <v>1.4615505346</v>
      </c>
      <c r="O13" s="36">
        <v>47578</v>
      </c>
      <c r="P13" s="36">
        <v>1.9860125746</v>
      </c>
      <c r="Q13" s="36">
        <v>1.5396386337</v>
      </c>
      <c r="R13" s="36">
        <v>2.5617998017</v>
      </c>
      <c r="S13" s="36">
        <v>0.0273001046</v>
      </c>
      <c r="T13" s="36">
        <v>1.7865399975</v>
      </c>
      <c r="U13" s="36">
        <v>0.1937774698</v>
      </c>
      <c r="V13" s="36">
        <v>0.2867</v>
      </c>
      <c r="W13" s="36">
        <v>0.0321</v>
      </c>
      <c r="X13" s="36">
        <v>0.5413</v>
      </c>
      <c r="Y13" s="36">
        <v>1.3320176221</v>
      </c>
      <c r="Z13" s="36">
        <v>1.0326348473</v>
      </c>
      <c r="AA13" s="36">
        <v>1.7181978221</v>
      </c>
      <c r="AB13" s="36">
        <v>0.6718380081</v>
      </c>
      <c r="AC13" s="36">
        <v>-0.0755</v>
      </c>
      <c r="AD13" s="36">
        <v>-0.4247</v>
      </c>
      <c r="AE13" s="36">
        <v>0.2737</v>
      </c>
      <c r="AF13" s="36" t="s">
        <v>216</v>
      </c>
      <c r="AG13" s="36" t="s">
        <v>216</v>
      </c>
      <c r="AH13" s="36">
        <f t="shared" si="0"/>
      </c>
      <c r="AI13" s="36" t="s">
        <v>216</v>
      </c>
      <c r="AJ13" s="36" t="s">
        <v>216</v>
      </c>
      <c r="AK13" s="36" t="s">
        <v>216</v>
      </c>
      <c r="AL13" s="36">
        <f t="shared" si="1"/>
      </c>
    </row>
    <row r="14" spans="1:38" ht="12.75">
      <c r="A14" s="36" t="s">
        <v>7</v>
      </c>
      <c r="B14" s="36">
        <v>53466</v>
      </c>
      <c r="C14" s="36">
        <v>1.7822508595</v>
      </c>
      <c r="D14" s="36">
        <v>1.3646327104</v>
      </c>
      <c r="E14" s="36">
        <v>2.3276725686</v>
      </c>
      <c r="F14" s="36">
        <v>0.5814035666</v>
      </c>
      <c r="G14" s="36">
        <v>1.421464108</v>
      </c>
      <c r="H14" s="36">
        <v>0.1630531158</v>
      </c>
      <c r="I14" s="36">
        <v>0.0751</v>
      </c>
      <c r="J14" s="36">
        <v>-0.1919</v>
      </c>
      <c r="K14" s="36">
        <v>0.3421</v>
      </c>
      <c r="L14" s="36">
        <v>1.0779967873</v>
      </c>
      <c r="M14" s="36">
        <v>0.825399898</v>
      </c>
      <c r="N14" s="36">
        <v>1.4078958287</v>
      </c>
      <c r="O14" s="36">
        <v>59324</v>
      </c>
      <c r="P14" s="36">
        <v>1.9707527751</v>
      </c>
      <c r="Q14" s="36">
        <v>1.5359152375</v>
      </c>
      <c r="R14" s="36">
        <v>2.5286984632</v>
      </c>
      <c r="S14" s="36">
        <v>0.0282777405</v>
      </c>
      <c r="T14" s="36">
        <v>1.5676623289</v>
      </c>
      <c r="U14" s="36">
        <v>0.1625590109</v>
      </c>
      <c r="V14" s="36">
        <v>0.279</v>
      </c>
      <c r="W14" s="36">
        <v>0.0297</v>
      </c>
      <c r="X14" s="36">
        <v>0.5283</v>
      </c>
      <c r="Y14" s="36">
        <v>1.3217828824</v>
      </c>
      <c r="Z14" s="36">
        <v>1.0301375674</v>
      </c>
      <c r="AA14" s="36">
        <v>1.6959967712</v>
      </c>
      <c r="AB14" s="36">
        <v>0.5640066805</v>
      </c>
      <c r="AC14" s="36">
        <v>-0.1005</v>
      </c>
      <c r="AD14" s="36">
        <v>-0.4421</v>
      </c>
      <c r="AE14" s="36">
        <v>0.241</v>
      </c>
      <c r="AF14" s="36" t="s">
        <v>216</v>
      </c>
      <c r="AG14" s="36" t="s">
        <v>216</v>
      </c>
      <c r="AH14" s="36">
        <f t="shared" si="0"/>
      </c>
      <c r="AI14" s="36" t="s">
        <v>216</v>
      </c>
      <c r="AJ14" s="36" t="s">
        <v>216</v>
      </c>
      <c r="AK14" s="36" t="s">
        <v>216</v>
      </c>
      <c r="AL14" s="36">
        <f t="shared" si="1"/>
      </c>
    </row>
    <row r="15" spans="1:38" ht="12.75">
      <c r="A15" s="36" t="s">
        <v>14</v>
      </c>
      <c r="B15" s="36">
        <v>471054</v>
      </c>
      <c r="C15" s="36">
        <v>1.3346272013</v>
      </c>
      <c r="D15" s="36">
        <v>1.1224877972</v>
      </c>
      <c r="E15" s="36">
        <v>1.5868589137</v>
      </c>
      <c r="F15" s="36">
        <v>0.0153351622</v>
      </c>
      <c r="G15" s="36">
        <v>1.4669231128</v>
      </c>
      <c r="H15" s="36">
        <v>0.0558043852</v>
      </c>
      <c r="I15" s="36">
        <v>-0.2141</v>
      </c>
      <c r="J15" s="36">
        <v>-0.3872</v>
      </c>
      <c r="K15" s="36">
        <v>-0.041</v>
      </c>
      <c r="L15" s="36">
        <v>0.8072510262</v>
      </c>
      <c r="M15" s="36">
        <v>0.6789382273</v>
      </c>
      <c r="N15" s="36">
        <v>0.9598137107</v>
      </c>
      <c r="O15" s="36">
        <v>506961</v>
      </c>
      <c r="P15" s="36">
        <v>1.394901542</v>
      </c>
      <c r="Q15" s="36">
        <v>1.1763803473</v>
      </c>
      <c r="R15" s="36">
        <v>1.6540146361</v>
      </c>
      <c r="S15" s="36">
        <v>0.4793418633</v>
      </c>
      <c r="T15" s="36">
        <v>1.4951840477</v>
      </c>
      <c r="U15" s="36">
        <v>0.0543075302</v>
      </c>
      <c r="V15" s="36">
        <v>-0.0615</v>
      </c>
      <c r="W15" s="36">
        <v>-0.2319</v>
      </c>
      <c r="X15" s="36">
        <v>0.1089</v>
      </c>
      <c r="Y15" s="36">
        <v>0.9403608116</v>
      </c>
      <c r="Z15" s="36">
        <v>0.7930466379</v>
      </c>
      <c r="AA15" s="36">
        <v>1.1150396631</v>
      </c>
      <c r="AB15" s="36">
        <v>0.6482339314</v>
      </c>
      <c r="AC15" s="36">
        <v>-0.0442</v>
      </c>
      <c r="AD15" s="36">
        <v>-0.2339</v>
      </c>
      <c r="AE15" s="36">
        <v>0.1456</v>
      </c>
      <c r="AF15" s="36" t="s">
        <v>216</v>
      </c>
      <c r="AG15" s="36" t="s">
        <v>216</v>
      </c>
      <c r="AH15" s="36">
        <f t="shared" si="0"/>
      </c>
      <c r="AI15" s="36" t="s">
        <v>216</v>
      </c>
      <c r="AJ15" s="36" t="s">
        <v>216</v>
      </c>
      <c r="AK15" s="36" t="s">
        <v>216</v>
      </c>
      <c r="AL15" s="36">
        <f t="shared" si="1"/>
      </c>
    </row>
    <row r="16" spans="1:38" ht="12.75">
      <c r="A16" s="36" t="s">
        <v>12</v>
      </c>
      <c r="B16" s="36">
        <v>357160</v>
      </c>
      <c r="C16" s="36">
        <v>1.736164486</v>
      </c>
      <c r="D16" s="36">
        <v>1.4549182477</v>
      </c>
      <c r="E16" s="36">
        <v>2.0717776598</v>
      </c>
      <c r="F16" s="36">
        <v>0.5875589193</v>
      </c>
      <c r="G16" s="36">
        <v>1.8031134506</v>
      </c>
      <c r="H16" s="36">
        <v>0.0710526237</v>
      </c>
      <c r="I16" s="36">
        <v>0.0489</v>
      </c>
      <c r="J16" s="36">
        <v>-0.1278</v>
      </c>
      <c r="K16" s="36">
        <v>0.2256</v>
      </c>
      <c r="L16" s="36">
        <v>1.0501213834</v>
      </c>
      <c r="M16" s="36">
        <v>0.8800092246</v>
      </c>
      <c r="N16" s="36">
        <v>1.253117455</v>
      </c>
      <c r="O16" s="36">
        <v>386678</v>
      </c>
      <c r="P16" s="36">
        <v>1.5850766381</v>
      </c>
      <c r="Q16" s="36">
        <v>1.3309120255</v>
      </c>
      <c r="R16" s="36">
        <v>1.8877791322</v>
      </c>
      <c r="S16" s="36">
        <v>0.457043098</v>
      </c>
      <c r="T16" s="36">
        <v>1.7352939655</v>
      </c>
      <c r="U16" s="36">
        <v>0.0669902805</v>
      </c>
      <c r="V16" s="36">
        <v>0.0663</v>
      </c>
      <c r="W16" s="36">
        <v>-0.1085</v>
      </c>
      <c r="X16" s="36">
        <v>0.2411</v>
      </c>
      <c r="Y16" s="36">
        <v>1.0685657079</v>
      </c>
      <c r="Z16" s="36">
        <v>0.8972228324</v>
      </c>
      <c r="AA16" s="36">
        <v>1.2726299766</v>
      </c>
      <c r="AB16" s="36">
        <v>0.3650889441</v>
      </c>
      <c r="AC16" s="36">
        <v>0.091</v>
      </c>
      <c r="AD16" s="36">
        <v>-0.106</v>
      </c>
      <c r="AE16" s="36">
        <v>0.2881</v>
      </c>
      <c r="AF16" s="36" t="s">
        <v>216</v>
      </c>
      <c r="AG16" s="36" t="s">
        <v>216</v>
      </c>
      <c r="AH16" s="36">
        <f t="shared" si="0"/>
      </c>
      <c r="AI16" s="36" t="s">
        <v>216</v>
      </c>
      <c r="AJ16" s="36" t="s">
        <v>216</v>
      </c>
      <c r="AK16" s="36" t="s">
        <v>216</v>
      </c>
      <c r="AL16" s="36">
        <f t="shared" si="1"/>
      </c>
    </row>
    <row r="17" spans="1:38" ht="12.75">
      <c r="A17" s="36" t="s">
        <v>13</v>
      </c>
      <c r="B17" s="36">
        <v>98837</v>
      </c>
      <c r="C17" s="36">
        <v>1.7717415082</v>
      </c>
      <c r="D17" s="36">
        <v>1.4020909826</v>
      </c>
      <c r="E17" s="36">
        <v>2.2388475576</v>
      </c>
      <c r="F17" s="36">
        <v>0.5622270059</v>
      </c>
      <c r="G17" s="36">
        <v>1.4974149357</v>
      </c>
      <c r="H17" s="36">
        <v>0.1230867495</v>
      </c>
      <c r="I17" s="36">
        <v>0.0692</v>
      </c>
      <c r="J17" s="36">
        <v>-0.1648</v>
      </c>
      <c r="K17" s="36">
        <v>0.3032</v>
      </c>
      <c r="L17" s="36">
        <v>1.0716401923</v>
      </c>
      <c r="M17" s="36">
        <v>0.8480565834</v>
      </c>
      <c r="N17" s="36">
        <v>1.3541699035</v>
      </c>
      <c r="O17" s="36">
        <v>108770</v>
      </c>
      <c r="P17" s="36">
        <v>1.9508331379</v>
      </c>
      <c r="Q17" s="36">
        <v>1.5602186606</v>
      </c>
      <c r="R17" s="36">
        <v>2.4392413884</v>
      </c>
      <c r="S17" s="36">
        <v>0.0162589988</v>
      </c>
      <c r="T17" s="36">
        <v>1.6548680702</v>
      </c>
      <c r="U17" s="36">
        <v>0.1233465833</v>
      </c>
      <c r="V17" s="36">
        <v>0.2739</v>
      </c>
      <c r="W17" s="36">
        <v>0.0505</v>
      </c>
      <c r="X17" s="36">
        <v>0.4974</v>
      </c>
      <c r="Y17" s="36">
        <v>1.3151372892</v>
      </c>
      <c r="Z17" s="36">
        <v>1.0518079174</v>
      </c>
      <c r="AA17" s="36">
        <v>1.6443934876</v>
      </c>
      <c r="AB17" s="36">
        <v>0.5065553477</v>
      </c>
      <c r="AC17" s="36">
        <v>-0.0963</v>
      </c>
      <c r="AD17" s="36">
        <v>-0.3804</v>
      </c>
      <c r="AE17" s="36">
        <v>0.1879</v>
      </c>
      <c r="AF17" s="36" t="s">
        <v>216</v>
      </c>
      <c r="AG17" s="36" t="s">
        <v>216</v>
      </c>
      <c r="AH17" s="36">
        <f t="shared" si="0"/>
      </c>
      <c r="AI17" s="36" t="s">
        <v>216</v>
      </c>
      <c r="AJ17" s="36" t="s">
        <v>216</v>
      </c>
      <c r="AK17" s="36" t="s">
        <v>216</v>
      </c>
      <c r="AL17" s="36">
        <f t="shared" si="1"/>
      </c>
    </row>
    <row r="18" spans="1:38" ht="12.75">
      <c r="A18" s="36" t="s">
        <v>15</v>
      </c>
      <c r="B18" s="36">
        <v>2449043</v>
      </c>
      <c r="C18" s="36">
        <v>1.65329886</v>
      </c>
      <c r="D18" s="36" t="s">
        <v>216</v>
      </c>
      <c r="E18" s="36" t="s">
        <v>216</v>
      </c>
      <c r="F18" s="36" t="s">
        <v>216</v>
      </c>
      <c r="G18" s="36">
        <v>1.65329886</v>
      </c>
      <c r="H18" s="36">
        <v>0.0259822931</v>
      </c>
      <c r="I18" s="36" t="s">
        <v>216</v>
      </c>
      <c r="J18" s="36" t="s">
        <v>216</v>
      </c>
      <c r="K18" s="36" t="s">
        <v>216</v>
      </c>
      <c r="L18" s="36" t="s">
        <v>216</v>
      </c>
      <c r="M18" s="36" t="s">
        <v>216</v>
      </c>
      <c r="N18" s="36" t="s">
        <v>216</v>
      </c>
      <c r="O18" s="36">
        <v>2657694</v>
      </c>
      <c r="P18" s="36">
        <v>1.4909807059</v>
      </c>
      <c r="Q18" s="36" t="s">
        <v>216</v>
      </c>
      <c r="R18" s="36" t="s">
        <v>216</v>
      </c>
      <c r="S18" s="36" t="s">
        <v>216</v>
      </c>
      <c r="T18" s="36">
        <v>1.5408094386</v>
      </c>
      <c r="U18" s="36">
        <v>0.0240780869</v>
      </c>
      <c r="V18" s="36" t="s">
        <v>216</v>
      </c>
      <c r="W18" s="36" t="s">
        <v>216</v>
      </c>
      <c r="X18" s="36" t="s">
        <v>216</v>
      </c>
      <c r="Y18" s="36" t="s">
        <v>216</v>
      </c>
      <c r="Z18" s="36" t="s">
        <v>216</v>
      </c>
      <c r="AA18" s="36" t="s">
        <v>216</v>
      </c>
      <c r="AB18" s="36">
        <v>0.109113972</v>
      </c>
      <c r="AC18" s="36">
        <v>0.1033</v>
      </c>
      <c r="AD18" s="36">
        <v>-0.0231</v>
      </c>
      <c r="AE18" s="36">
        <v>0.2298</v>
      </c>
      <c r="AF18" s="36" t="s">
        <v>216</v>
      </c>
      <c r="AG18" s="36" t="s">
        <v>216</v>
      </c>
      <c r="AH18" s="36">
        <f t="shared" si="0"/>
      </c>
      <c r="AI18" s="36" t="s">
        <v>216</v>
      </c>
      <c r="AJ18" s="36" t="s">
        <v>216</v>
      </c>
      <c r="AK18" s="36" t="s">
        <v>216</v>
      </c>
      <c r="AL18" s="36">
        <f t="shared" si="1"/>
      </c>
    </row>
    <row r="19" spans="1:38" ht="12.75">
      <c r="A19" s="36" t="s">
        <v>185</v>
      </c>
      <c r="B19" s="36" t="s">
        <v>216</v>
      </c>
      <c r="C19" s="36" t="s">
        <v>216</v>
      </c>
      <c r="D19" s="36" t="s">
        <v>216</v>
      </c>
      <c r="E19" s="36" t="s">
        <v>216</v>
      </c>
      <c r="F19" s="36" t="s">
        <v>216</v>
      </c>
      <c r="G19" s="36" t="s">
        <v>216</v>
      </c>
      <c r="H19" s="36" t="s">
        <v>216</v>
      </c>
      <c r="I19" s="36" t="s">
        <v>216</v>
      </c>
      <c r="J19" s="36" t="s">
        <v>216</v>
      </c>
      <c r="K19" s="36" t="s">
        <v>216</v>
      </c>
      <c r="L19" s="36" t="s">
        <v>216</v>
      </c>
      <c r="M19" s="36" t="s">
        <v>216</v>
      </c>
      <c r="N19" s="36" t="s">
        <v>216</v>
      </c>
      <c r="O19" s="36" t="s">
        <v>216</v>
      </c>
      <c r="P19" s="36" t="s">
        <v>216</v>
      </c>
      <c r="Q19" s="36" t="s">
        <v>216</v>
      </c>
      <c r="R19" s="36" t="s">
        <v>216</v>
      </c>
      <c r="S19" s="36" t="s">
        <v>216</v>
      </c>
      <c r="T19" s="36" t="s">
        <v>216</v>
      </c>
      <c r="U19" s="36" t="s">
        <v>216</v>
      </c>
      <c r="V19" s="36" t="s">
        <v>216</v>
      </c>
      <c r="W19" s="36" t="s">
        <v>216</v>
      </c>
      <c r="X19" s="36" t="s">
        <v>216</v>
      </c>
      <c r="Y19" s="36" t="s">
        <v>216</v>
      </c>
      <c r="Z19" s="36" t="s">
        <v>216</v>
      </c>
      <c r="AA19" s="36" t="s">
        <v>216</v>
      </c>
      <c r="AB19" s="36" t="s">
        <v>216</v>
      </c>
      <c r="AC19" s="36" t="s">
        <v>216</v>
      </c>
      <c r="AD19" s="36" t="s">
        <v>216</v>
      </c>
      <c r="AE19" s="36" t="s">
        <v>216</v>
      </c>
      <c r="AF19" s="36" t="s">
        <v>216</v>
      </c>
      <c r="AG19" s="36" t="s">
        <v>216</v>
      </c>
      <c r="AH19" s="36">
        <f t="shared" si="0"/>
      </c>
      <c r="AI19" s="36" t="s">
        <v>265</v>
      </c>
      <c r="AJ19" s="36" t="s">
        <v>265</v>
      </c>
      <c r="AK19" s="36" t="s">
        <v>216</v>
      </c>
      <c r="AL19" s="36">
        <f t="shared" si="1"/>
      </c>
    </row>
    <row r="20" spans="1:38" ht="12.75">
      <c r="A20" s="36" t="s">
        <v>72</v>
      </c>
      <c r="B20" s="36">
        <v>128906</v>
      </c>
      <c r="C20" s="36">
        <v>1.8429234537</v>
      </c>
      <c r="D20" s="36">
        <v>1.5264948705</v>
      </c>
      <c r="E20" s="36">
        <v>2.2249448208</v>
      </c>
      <c r="F20" s="36">
        <v>0.2585976671</v>
      </c>
      <c r="G20" s="36">
        <v>1.729942749</v>
      </c>
      <c r="H20" s="36">
        <v>0.1158455349</v>
      </c>
      <c r="I20" s="36">
        <v>0.1086</v>
      </c>
      <c r="J20" s="36">
        <v>-0.0798</v>
      </c>
      <c r="K20" s="36">
        <v>0.297</v>
      </c>
      <c r="L20" s="36">
        <v>1.114694686</v>
      </c>
      <c r="M20" s="36">
        <v>0.9233024394</v>
      </c>
      <c r="N20" s="36">
        <v>1.3457608147</v>
      </c>
      <c r="O20" s="36">
        <v>146439</v>
      </c>
      <c r="P20" s="36">
        <v>1.2879544119</v>
      </c>
      <c r="Q20" s="36">
        <v>1.0565826653</v>
      </c>
      <c r="R20" s="36">
        <v>1.5699922228</v>
      </c>
      <c r="S20" s="36">
        <v>0.1473757547</v>
      </c>
      <c r="T20" s="36">
        <v>1.2496670969</v>
      </c>
      <c r="U20" s="36">
        <v>0.09237805</v>
      </c>
      <c r="V20" s="36">
        <v>-0.1464</v>
      </c>
      <c r="W20" s="36">
        <v>-0.3444</v>
      </c>
      <c r="X20" s="36">
        <v>0.0516</v>
      </c>
      <c r="Y20" s="36">
        <v>0.863830368</v>
      </c>
      <c r="Z20" s="36">
        <v>0.7086494554</v>
      </c>
      <c r="AA20" s="36">
        <v>1.0529929841</v>
      </c>
      <c r="AB20" s="36">
        <v>0.0036394355</v>
      </c>
      <c r="AC20" s="36">
        <v>0.3583</v>
      </c>
      <c r="AD20" s="36">
        <v>0.1168</v>
      </c>
      <c r="AE20" s="36">
        <v>0.5998</v>
      </c>
      <c r="AF20" s="36" t="s">
        <v>216</v>
      </c>
      <c r="AG20" s="36" t="s">
        <v>216</v>
      </c>
      <c r="AH20" s="36" t="str">
        <f t="shared" si="0"/>
        <v>t</v>
      </c>
      <c r="AI20" s="36" t="s">
        <v>216</v>
      </c>
      <c r="AJ20" s="36" t="s">
        <v>216</v>
      </c>
      <c r="AK20" s="36" t="s">
        <v>127</v>
      </c>
      <c r="AL20" s="36">
        <f t="shared" si="1"/>
      </c>
    </row>
    <row r="21" spans="1:38" ht="12.75">
      <c r="A21" s="36" t="s">
        <v>71</v>
      </c>
      <c r="B21" s="36">
        <v>86008</v>
      </c>
      <c r="C21" s="36">
        <v>1.7523909496</v>
      </c>
      <c r="D21" s="36">
        <v>1.4126351317</v>
      </c>
      <c r="E21" s="36">
        <v>2.173862147</v>
      </c>
      <c r="F21" s="36">
        <v>0.5965664854</v>
      </c>
      <c r="G21" s="36">
        <v>1.6045019068</v>
      </c>
      <c r="H21" s="36">
        <v>0.1365842727</v>
      </c>
      <c r="I21" s="36">
        <v>0.0582</v>
      </c>
      <c r="J21" s="36">
        <v>-0.1573</v>
      </c>
      <c r="K21" s="36">
        <v>0.2737</v>
      </c>
      <c r="L21" s="36">
        <v>1.0599359813</v>
      </c>
      <c r="M21" s="36">
        <v>0.8544342259</v>
      </c>
      <c r="N21" s="36">
        <v>1.314863392</v>
      </c>
      <c r="O21" s="36">
        <v>94448</v>
      </c>
      <c r="P21" s="36">
        <v>1.327845008</v>
      </c>
      <c r="Q21" s="36">
        <v>1.0624322794</v>
      </c>
      <c r="R21" s="36">
        <v>1.6595621193</v>
      </c>
      <c r="S21" s="36">
        <v>0.3084565999</v>
      </c>
      <c r="T21" s="36">
        <v>1.31289175</v>
      </c>
      <c r="U21" s="36">
        <v>0.1179011596</v>
      </c>
      <c r="V21" s="36">
        <v>-0.1159</v>
      </c>
      <c r="W21" s="36">
        <v>-0.3389</v>
      </c>
      <c r="X21" s="36">
        <v>0.1071</v>
      </c>
      <c r="Y21" s="36">
        <v>0.8905849705</v>
      </c>
      <c r="Z21" s="36">
        <v>0.7125727886</v>
      </c>
      <c r="AA21" s="36">
        <v>1.1130674681</v>
      </c>
      <c r="AB21" s="36">
        <v>0.0541332203</v>
      </c>
      <c r="AC21" s="36">
        <v>0.2774</v>
      </c>
      <c r="AD21" s="36">
        <v>-0.0049</v>
      </c>
      <c r="AE21" s="36">
        <v>0.5598</v>
      </c>
      <c r="AF21" s="36" t="s">
        <v>216</v>
      </c>
      <c r="AG21" s="36" t="s">
        <v>216</v>
      </c>
      <c r="AH21" s="36">
        <f t="shared" si="0"/>
      </c>
      <c r="AI21" s="36" t="s">
        <v>216</v>
      </c>
      <c r="AJ21" s="36" t="s">
        <v>216</v>
      </c>
      <c r="AK21" s="36" t="s">
        <v>216</v>
      </c>
      <c r="AL21" s="36">
        <f t="shared" si="1"/>
      </c>
    </row>
    <row r="22" spans="1:38" ht="12.75">
      <c r="A22" s="36" t="s">
        <v>74</v>
      </c>
      <c r="B22" s="36">
        <v>104289</v>
      </c>
      <c r="C22" s="36">
        <v>2.0215738972</v>
      </c>
      <c r="D22" s="36">
        <v>1.6679317078</v>
      </c>
      <c r="E22" s="36">
        <v>2.4501968532</v>
      </c>
      <c r="F22" s="36">
        <v>0.0403859907</v>
      </c>
      <c r="G22" s="36">
        <v>1.9752802309</v>
      </c>
      <c r="H22" s="36">
        <v>0.1376242949</v>
      </c>
      <c r="I22" s="36">
        <v>0.2011</v>
      </c>
      <c r="J22" s="36">
        <v>0.0088</v>
      </c>
      <c r="K22" s="36">
        <v>0.3934</v>
      </c>
      <c r="L22" s="36">
        <v>1.2227516429</v>
      </c>
      <c r="M22" s="36">
        <v>1.0088506973</v>
      </c>
      <c r="N22" s="36">
        <v>1.4820048041</v>
      </c>
      <c r="O22" s="36">
        <v>116246</v>
      </c>
      <c r="P22" s="36">
        <v>1.7081409697</v>
      </c>
      <c r="Q22" s="36">
        <v>1.4053739785</v>
      </c>
      <c r="R22" s="36">
        <v>2.0761346211</v>
      </c>
      <c r="S22" s="36">
        <v>0.1719554968</v>
      </c>
      <c r="T22" s="36">
        <v>1.6688746279</v>
      </c>
      <c r="U22" s="36">
        <v>0.1198182155</v>
      </c>
      <c r="V22" s="36">
        <v>0.136</v>
      </c>
      <c r="W22" s="36">
        <v>-0.0591</v>
      </c>
      <c r="X22" s="36">
        <v>0.3311</v>
      </c>
      <c r="Y22" s="36">
        <v>1.1456492783</v>
      </c>
      <c r="Z22" s="36">
        <v>0.9425836115</v>
      </c>
      <c r="AA22" s="36">
        <v>1.3924624328</v>
      </c>
      <c r="AB22" s="36">
        <v>0.1726625172</v>
      </c>
      <c r="AC22" s="36">
        <v>0.1685</v>
      </c>
      <c r="AD22" s="36">
        <v>-0.0737</v>
      </c>
      <c r="AE22" s="36">
        <v>0.4106</v>
      </c>
      <c r="AF22" s="36" t="s">
        <v>216</v>
      </c>
      <c r="AG22" s="36" t="s">
        <v>216</v>
      </c>
      <c r="AH22" s="36">
        <f t="shared" si="0"/>
      </c>
      <c r="AI22" s="36" t="s">
        <v>216</v>
      </c>
      <c r="AJ22" s="36" t="s">
        <v>216</v>
      </c>
      <c r="AK22" s="36" t="s">
        <v>216</v>
      </c>
      <c r="AL22" s="36">
        <f t="shared" si="1"/>
      </c>
    </row>
    <row r="23" spans="1:38" ht="12.75">
      <c r="A23" s="36" t="s">
        <v>73</v>
      </c>
      <c r="B23" s="36">
        <v>131646</v>
      </c>
      <c r="C23" s="36">
        <v>2.0723864848</v>
      </c>
      <c r="D23" s="36">
        <v>1.7262507658</v>
      </c>
      <c r="E23" s="36">
        <v>2.4879269151</v>
      </c>
      <c r="F23" s="36">
        <v>0.015390502</v>
      </c>
      <c r="G23" s="36">
        <v>1.8610516081</v>
      </c>
      <c r="H23" s="36">
        <v>0.1188982259</v>
      </c>
      <c r="I23" s="36">
        <v>0.2259</v>
      </c>
      <c r="J23" s="36">
        <v>0.0432</v>
      </c>
      <c r="K23" s="36">
        <v>0.4087</v>
      </c>
      <c r="L23" s="36">
        <v>1.2534857036</v>
      </c>
      <c r="M23" s="36">
        <v>1.0441250566</v>
      </c>
      <c r="N23" s="36">
        <v>1.5048258819</v>
      </c>
      <c r="O23" s="36">
        <v>146447</v>
      </c>
      <c r="P23" s="36">
        <v>1.882869194</v>
      </c>
      <c r="Q23" s="36">
        <v>1.572975559</v>
      </c>
      <c r="R23" s="36">
        <v>2.253815313</v>
      </c>
      <c r="S23" s="36">
        <v>0.0109764274</v>
      </c>
      <c r="T23" s="36">
        <v>1.7753863172</v>
      </c>
      <c r="U23" s="36">
        <v>0.1101047853</v>
      </c>
      <c r="V23" s="36">
        <v>0.2334</v>
      </c>
      <c r="W23" s="36">
        <v>0.0535</v>
      </c>
      <c r="X23" s="36">
        <v>0.4132</v>
      </c>
      <c r="Y23" s="36">
        <v>1.2628394093</v>
      </c>
      <c r="Z23" s="36">
        <v>1.0549939062</v>
      </c>
      <c r="AA23" s="36">
        <v>1.5116327824</v>
      </c>
      <c r="AB23" s="36">
        <v>0.3980860703</v>
      </c>
      <c r="AC23" s="36">
        <v>0.0959</v>
      </c>
      <c r="AD23" s="36">
        <v>-0.1265</v>
      </c>
      <c r="AE23" s="36">
        <v>0.3183</v>
      </c>
      <c r="AF23" s="36" t="s">
        <v>216</v>
      </c>
      <c r="AG23" s="36" t="s">
        <v>216</v>
      </c>
      <c r="AH23" s="36">
        <f t="shared" si="0"/>
      </c>
      <c r="AI23" s="36" t="s">
        <v>216</v>
      </c>
      <c r="AJ23" s="36" t="s">
        <v>216</v>
      </c>
      <c r="AK23" s="36" t="s">
        <v>216</v>
      </c>
      <c r="AL23" s="36">
        <f t="shared" si="1"/>
      </c>
    </row>
    <row r="24" spans="1:38" ht="12.75">
      <c r="A24" s="36" t="s">
        <v>75</v>
      </c>
      <c r="B24" s="36">
        <v>66168</v>
      </c>
      <c r="C24" s="36">
        <v>1.8598657619</v>
      </c>
      <c r="D24" s="36">
        <v>1.4754109556</v>
      </c>
      <c r="E24" s="36">
        <v>2.3444997742</v>
      </c>
      <c r="F24" s="36">
        <v>0.3190226702</v>
      </c>
      <c r="G24" s="36">
        <v>1.6926611051</v>
      </c>
      <c r="H24" s="36">
        <v>0.1599414406</v>
      </c>
      <c r="I24" s="36">
        <v>0.1177</v>
      </c>
      <c r="J24" s="36">
        <v>-0.1138</v>
      </c>
      <c r="K24" s="36">
        <v>0.3493</v>
      </c>
      <c r="L24" s="36">
        <v>1.1249422635</v>
      </c>
      <c r="M24" s="36">
        <v>0.892404266</v>
      </c>
      <c r="N24" s="36">
        <v>1.4180737862</v>
      </c>
      <c r="O24" s="36">
        <v>73435</v>
      </c>
      <c r="P24" s="36">
        <v>1.7338900412</v>
      </c>
      <c r="Q24" s="36">
        <v>1.3828700131</v>
      </c>
      <c r="R24" s="36">
        <v>2.1740110396</v>
      </c>
      <c r="S24" s="36">
        <v>0.1909543084</v>
      </c>
      <c r="T24" s="36">
        <v>1.6204806972</v>
      </c>
      <c r="U24" s="36">
        <v>0.148549222</v>
      </c>
      <c r="V24" s="36">
        <v>0.1509</v>
      </c>
      <c r="W24" s="36">
        <v>-0.0753</v>
      </c>
      <c r="X24" s="36">
        <v>0.3771</v>
      </c>
      <c r="Y24" s="36">
        <v>1.1629191674</v>
      </c>
      <c r="Z24" s="36">
        <v>0.9274902134</v>
      </c>
      <c r="AA24" s="36">
        <v>1.4581080969</v>
      </c>
      <c r="AB24" s="36">
        <v>0.6436981573</v>
      </c>
      <c r="AC24" s="36">
        <v>0.0701</v>
      </c>
      <c r="AD24" s="36">
        <v>-0.2271</v>
      </c>
      <c r="AE24" s="36">
        <v>0.3673</v>
      </c>
      <c r="AF24" s="36" t="s">
        <v>216</v>
      </c>
      <c r="AG24" s="36" t="s">
        <v>216</v>
      </c>
      <c r="AH24" s="36">
        <f t="shared" si="0"/>
      </c>
      <c r="AI24" s="36" t="s">
        <v>216</v>
      </c>
      <c r="AJ24" s="36" t="s">
        <v>216</v>
      </c>
      <c r="AK24" s="36" t="s">
        <v>216</v>
      </c>
      <c r="AL24" s="36">
        <f t="shared" si="1"/>
      </c>
    </row>
    <row r="25" spans="1:38" ht="12.75">
      <c r="A25" s="36" t="s">
        <v>81</v>
      </c>
      <c r="B25" s="36">
        <v>133969</v>
      </c>
      <c r="C25" s="36">
        <v>1.6764693035</v>
      </c>
      <c r="D25" s="36">
        <v>1.3909157935</v>
      </c>
      <c r="E25" s="36">
        <v>2.0206466405</v>
      </c>
      <c r="F25" s="36">
        <v>0.8838565978</v>
      </c>
      <c r="G25" s="36">
        <v>1.64217095</v>
      </c>
      <c r="H25" s="36">
        <v>0.1107151429</v>
      </c>
      <c r="I25" s="36">
        <v>0.0139</v>
      </c>
      <c r="J25" s="36">
        <v>-0.1728</v>
      </c>
      <c r="K25" s="36">
        <v>0.2006</v>
      </c>
      <c r="L25" s="36">
        <v>1.0140146733</v>
      </c>
      <c r="M25" s="36">
        <v>0.8412972556</v>
      </c>
      <c r="N25" s="36">
        <v>1.2221907904</v>
      </c>
      <c r="O25" s="36">
        <v>137868</v>
      </c>
      <c r="P25" s="36">
        <v>1.5783048684</v>
      </c>
      <c r="Q25" s="36">
        <v>1.3073477505</v>
      </c>
      <c r="R25" s="36">
        <v>1.9054197757</v>
      </c>
      <c r="S25" s="36">
        <v>0.5536653076</v>
      </c>
      <c r="T25" s="36">
        <v>1.5231961006</v>
      </c>
      <c r="U25" s="36">
        <v>0.1051105169</v>
      </c>
      <c r="V25" s="36">
        <v>0.0569</v>
      </c>
      <c r="W25" s="36">
        <v>-0.1314</v>
      </c>
      <c r="X25" s="36">
        <v>0.2453</v>
      </c>
      <c r="Y25" s="36">
        <v>1.0585682713</v>
      </c>
      <c r="Z25" s="36">
        <v>0.8768374704</v>
      </c>
      <c r="AA25" s="36">
        <v>1.277964073</v>
      </c>
      <c r="AB25" s="36">
        <v>0.6111349563</v>
      </c>
      <c r="AC25" s="36">
        <v>0.0603</v>
      </c>
      <c r="AD25" s="36">
        <v>-0.1723</v>
      </c>
      <c r="AE25" s="36">
        <v>0.2929</v>
      </c>
      <c r="AF25" s="36" t="s">
        <v>216</v>
      </c>
      <c r="AG25" s="36" t="s">
        <v>216</v>
      </c>
      <c r="AH25" s="36">
        <f t="shared" si="0"/>
      </c>
      <c r="AI25" s="36" t="s">
        <v>216</v>
      </c>
      <c r="AJ25" s="36" t="s">
        <v>216</v>
      </c>
      <c r="AK25" s="36" t="s">
        <v>216</v>
      </c>
      <c r="AL25" s="36">
        <f t="shared" si="1"/>
      </c>
    </row>
    <row r="26" spans="1:38" ht="12.75">
      <c r="A26" s="36" t="s">
        <v>76</v>
      </c>
      <c r="B26" s="36">
        <v>202223</v>
      </c>
      <c r="C26" s="36">
        <v>1.4690522001</v>
      </c>
      <c r="D26" s="36">
        <v>1.2317544141</v>
      </c>
      <c r="E26" s="36">
        <v>1.7520654622</v>
      </c>
      <c r="F26" s="36">
        <v>0.1886894604</v>
      </c>
      <c r="G26" s="36">
        <v>1.4340604184</v>
      </c>
      <c r="H26" s="36">
        <v>0.0842109274</v>
      </c>
      <c r="I26" s="36">
        <v>-0.1182</v>
      </c>
      <c r="J26" s="36">
        <v>-0.2943</v>
      </c>
      <c r="K26" s="36">
        <v>0.058</v>
      </c>
      <c r="L26" s="36">
        <v>0.8885581643</v>
      </c>
      <c r="M26" s="36">
        <v>0.7450282849</v>
      </c>
      <c r="N26" s="36">
        <v>1.0597391098</v>
      </c>
      <c r="O26" s="36">
        <v>223827</v>
      </c>
      <c r="P26" s="36">
        <v>1.5794777047</v>
      </c>
      <c r="Q26" s="36">
        <v>1.3345030834</v>
      </c>
      <c r="R26" s="36">
        <v>1.8694222971</v>
      </c>
      <c r="S26" s="36">
        <v>0.5025054157</v>
      </c>
      <c r="T26" s="36">
        <v>1.5503044762</v>
      </c>
      <c r="U26" s="36">
        <v>0.0832247048</v>
      </c>
      <c r="V26" s="36">
        <v>0.0577</v>
      </c>
      <c r="W26" s="36">
        <v>-0.1109</v>
      </c>
      <c r="X26" s="36">
        <v>0.2262</v>
      </c>
      <c r="Y26" s="36">
        <v>1.059354892</v>
      </c>
      <c r="Z26" s="36">
        <v>0.8950505383</v>
      </c>
      <c r="AA26" s="36">
        <v>1.2538205824</v>
      </c>
      <c r="AB26" s="36">
        <v>0.4942329177</v>
      </c>
      <c r="AC26" s="36">
        <v>-0.0725</v>
      </c>
      <c r="AD26" s="36">
        <v>-0.2803</v>
      </c>
      <c r="AE26" s="36">
        <v>0.1353</v>
      </c>
      <c r="AF26" s="36" t="s">
        <v>216</v>
      </c>
      <c r="AG26" s="36" t="s">
        <v>216</v>
      </c>
      <c r="AH26" s="36">
        <f t="shared" si="0"/>
      </c>
      <c r="AI26" s="36" t="s">
        <v>216</v>
      </c>
      <c r="AJ26" s="36" t="s">
        <v>216</v>
      </c>
      <c r="AK26" s="36" t="s">
        <v>216</v>
      </c>
      <c r="AL26" s="36">
        <f t="shared" si="1"/>
      </c>
    </row>
    <row r="27" spans="1:38" ht="12.75">
      <c r="A27" s="36" t="s">
        <v>77</v>
      </c>
      <c r="B27" s="36">
        <v>131049</v>
      </c>
      <c r="C27" s="36">
        <v>2.1187214904</v>
      </c>
      <c r="D27" s="36">
        <v>1.7700715431</v>
      </c>
      <c r="E27" s="36">
        <v>2.536044812</v>
      </c>
      <c r="F27" s="36">
        <v>0.0068521751</v>
      </c>
      <c r="G27" s="36">
        <v>2.0068829217</v>
      </c>
      <c r="H27" s="36">
        <v>0.1237497023</v>
      </c>
      <c r="I27" s="36">
        <v>0.248</v>
      </c>
      <c r="J27" s="36">
        <v>0.0682</v>
      </c>
      <c r="K27" s="36">
        <v>0.4278</v>
      </c>
      <c r="L27" s="36">
        <v>1.2815114929</v>
      </c>
      <c r="M27" s="36">
        <v>1.0706301117</v>
      </c>
      <c r="N27" s="36">
        <v>1.5339300554</v>
      </c>
      <c r="O27" s="36">
        <v>142794</v>
      </c>
      <c r="P27" s="36">
        <v>1.7009563029</v>
      </c>
      <c r="Q27" s="36">
        <v>1.4133043684</v>
      </c>
      <c r="R27" s="36">
        <v>2.0471544622</v>
      </c>
      <c r="S27" s="36">
        <v>0.1633413732</v>
      </c>
      <c r="T27" s="36">
        <v>1.6247181254</v>
      </c>
      <c r="U27" s="36">
        <v>0.1066679707</v>
      </c>
      <c r="V27" s="36">
        <v>0.1318</v>
      </c>
      <c r="W27" s="36">
        <v>-0.0535</v>
      </c>
      <c r="X27" s="36">
        <v>0.317</v>
      </c>
      <c r="Y27" s="36">
        <v>1.1408305259</v>
      </c>
      <c r="Z27" s="36">
        <v>0.94790252</v>
      </c>
      <c r="AA27" s="36">
        <v>1.373025455</v>
      </c>
      <c r="AB27" s="36">
        <v>0.0548388854</v>
      </c>
      <c r="AC27" s="36">
        <v>0.2196</v>
      </c>
      <c r="AD27" s="36">
        <v>-0.0046</v>
      </c>
      <c r="AE27" s="36">
        <v>0.4438</v>
      </c>
      <c r="AF27" s="36">
        <v>1</v>
      </c>
      <c r="AG27" s="36" t="s">
        <v>216</v>
      </c>
      <c r="AH27" s="36">
        <f t="shared" si="0"/>
      </c>
      <c r="AI27" s="36" t="s">
        <v>216</v>
      </c>
      <c r="AJ27" s="36" t="s">
        <v>216</v>
      </c>
      <c r="AK27" s="36" t="s">
        <v>216</v>
      </c>
      <c r="AL27" s="36">
        <f t="shared" si="1"/>
      </c>
    </row>
    <row r="28" spans="1:38" ht="12.75">
      <c r="A28" s="36" t="s">
        <v>70</v>
      </c>
      <c r="B28" s="36">
        <v>145482</v>
      </c>
      <c r="C28" s="36">
        <v>1.8198601466</v>
      </c>
      <c r="D28" s="36">
        <v>1.5240682662</v>
      </c>
      <c r="E28" s="36">
        <v>2.1730594532</v>
      </c>
      <c r="F28" s="36">
        <v>0.2888569728</v>
      </c>
      <c r="G28" s="36">
        <v>1.9933737507</v>
      </c>
      <c r="H28" s="36">
        <v>0.1170549371</v>
      </c>
      <c r="I28" s="36">
        <v>0.096</v>
      </c>
      <c r="J28" s="36">
        <v>-0.0814</v>
      </c>
      <c r="K28" s="36">
        <v>0.2734</v>
      </c>
      <c r="L28" s="36">
        <v>1.1007448143</v>
      </c>
      <c r="M28" s="36">
        <v>0.9218347046</v>
      </c>
      <c r="N28" s="36">
        <v>1.3143778816</v>
      </c>
      <c r="O28" s="36">
        <v>152216</v>
      </c>
      <c r="P28" s="36">
        <v>1.631328651</v>
      </c>
      <c r="Q28" s="36">
        <v>1.3631024231</v>
      </c>
      <c r="R28" s="36">
        <v>1.9523354388</v>
      </c>
      <c r="S28" s="36">
        <v>0.3263148857</v>
      </c>
      <c r="T28" s="36">
        <v>1.76065591</v>
      </c>
      <c r="U28" s="36">
        <v>0.1075491771</v>
      </c>
      <c r="V28" s="36">
        <v>0.09</v>
      </c>
      <c r="W28" s="36">
        <v>-0.0897</v>
      </c>
      <c r="X28" s="36">
        <v>0.2696</v>
      </c>
      <c r="Y28" s="36">
        <v>1.0941312952</v>
      </c>
      <c r="Z28" s="36">
        <v>0.9142321009</v>
      </c>
      <c r="AA28" s="36">
        <v>1.3094303844</v>
      </c>
      <c r="AB28" s="36">
        <v>0.3248231949</v>
      </c>
      <c r="AC28" s="36">
        <v>0.1094</v>
      </c>
      <c r="AD28" s="36">
        <v>-0.1083</v>
      </c>
      <c r="AE28" s="36">
        <v>0.3271</v>
      </c>
      <c r="AF28" s="36" t="s">
        <v>216</v>
      </c>
      <c r="AG28" s="36" t="s">
        <v>216</v>
      </c>
      <c r="AH28" s="36">
        <f t="shared" si="0"/>
      </c>
      <c r="AI28" s="36" t="s">
        <v>216</v>
      </c>
      <c r="AJ28" s="36" t="s">
        <v>216</v>
      </c>
      <c r="AK28" s="36" t="s">
        <v>216</v>
      </c>
      <c r="AL28" s="36">
        <f t="shared" si="1"/>
      </c>
    </row>
    <row r="29" spans="1:38" ht="12.75">
      <c r="A29" s="36" t="s">
        <v>78</v>
      </c>
      <c r="B29" s="36">
        <v>58216</v>
      </c>
      <c r="C29" s="36">
        <v>1.7875752744</v>
      </c>
      <c r="D29" s="36">
        <v>1.394588967</v>
      </c>
      <c r="E29" s="36">
        <v>2.2913026255</v>
      </c>
      <c r="F29" s="36">
        <v>0.5375747442</v>
      </c>
      <c r="G29" s="36">
        <v>1.5287893363</v>
      </c>
      <c r="H29" s="36">
        <v>0.1620513455</v>
      </c>
      <c r="I29" s="36">
        <v>0.0781</v>
      </c>
      <c r="J29" s="36">
        <v>-0.1702</v>
      </c>
      <c r="K29" s="36">
        <v>0.3263</v>
      </c>
      <c r="L29" s="36">
        <v>1.0812172667</v>
      </c>
      <c r="M29" s="36">
        <v>0.8435189794</v>
      </c>
      <c r="N29" s="36">
        <v>1.3858974206</v>
      </c>
      <c r="O29" s="36">
        <v>64058</v>
      </c>
      <c r="P29" s="36">
        <v>1.7010445835</v>
      </c>
      <c r="Q29" s="36">
        <v>1.3337212277</v>
      </c>
      <c r="R29" s="36">
        <v>2.169533344</v>
      </c>
      <c r="S29" s="36">
        <v>0.2882590393</v>
      </c>
      <c r="T29" s="36">
        <v>1.4674201505</v>
      </c>
      <c r="U29" s="36">
        <v>0.151352832</v>
      </c>
      <c r="V29" s="36">
        <v>0.1318</v>
      </c>
      <c r="W29" s="36">
        <v>-0.1115</v>
      </c>
      <c r="X29" s="36">
        <v>0.3751</v>
      </c>
      <c r="Y29" s="36">
        <v>1.1408897357</v>
      </c>
      <c r="Z29" s="36">
        <v>0.894526148</v>
      </c>
      <c r="AA29" s="36">
        <v>1.4551049087</v>
      </c>
      <c r="AB29" s="36">
        <v>0.763442811</v>
      </c>
      <c r="AC29" s="36">
        <v>0.0496</v>
      </c>
      <c r="AD29" s="36">
        <v>-0.2735</v>
      </c>
      <c r="AE29" s="36">
        <v>0.3727</v>
      </c>
      <c r="AF29" s="36" t="s">
        <v>216</v>
      </c>
      <c r="AG29" s="36" t="s">
        <v>216</v>
      </c>
      <c r="AH29" s="36">
        <f t="shared" si="0"/>
      </c>
      <c r="AI29" s="36" t="s">
        <v>216</v>
      </c>
      <c r="AJ29" s="36" t="s">
        <v>216</v>
      </c>
      <c r="AK29" s="36" t="s">
        <v>216</v>
      </c>
      <c r="AL29" s="36">
        <f t="shared" si="1"/>
      </c>
    </row>
    <row r="30" spans="1:38" ht="12.75">
      <c r="A30" s="36" t="s">
        <v>80</v>
      </c>
      <c r="B30" s="36">
        <v>140240</v>
      </c>
      <c r="C30" s="36">
        <v>1.4021865335</v>
      </c>
      <c r="D30" s="36">
        <v>1.1514581732</v>
      </c>
      <c r="E30" s="36">
        <v>1.7075106336</v>
      </c>
      <c r="F30" s="36">
        <v>0.1012186111</v>
      </c>
      <c r="G30" s="36">
        <v>1.319167142</v>
      </c>
      <c r="H30" s="36">
        <v>0.0969870972</v>
      </c>
      <c r="I30" s="36">
        <v>-0.1647</v>
      </c>
      <c r="J30" s="36">
        <v>-0.3617</v>
      </c>
      <c r="K30" s="36">
        <v>0.0323</v>
      </c>
      <c r="L30" s="36">
        <v>0.8481143775</v>
      </c>
      <c r="M30" s="36">
        <v>0.6964609975</v>
      </c>
      <c r="N30" s="36">
        <v>1.0327900629</v>
      </c>
      <c r="O30" s="36">
        <v>150006</v>
      </c>
      <c r="P30" s="36">
        <v>1.3645981155</v>
      </c>
      <c r="Q30" s="36">
        <v>1.1205937758</v>
      </c>
      <c r="R30" s="36">
        <v>1.6617333213</v>
      </c>
      <c r="S30" s="36">
        <v>0.37819696</v>
      </c>
      <c r="T30" s="36">
        <v>1.2132848019</v>
      </c>
      <c r="U30" s="36">
        <v>0.089934653</v>
      </c>
      <c r="V30" s="36">
        <v>-0.0886</v>
      </c>
      <c r="W30" s="36">
        <v>-0.2856</v>
      </c>
      <c r="X30" s="36">
        <v>0.1084</v>
      </c>
      <c r="Y30" s="36">
        <v>0.915235261</v>
      </c>
      <c r="Z30" s="36">
        <v>0.7515816747</v>
      </c>
      <c r="AA30" s="36">
        <v>1.1145236921</v>
      </c>
      <c r="AB30" s="36">
        <v>0.8296152382</v>
      </c>
      <c r="AC30" s="36">
        <v>0.0272</v>
      </c>
      <c r="AD30" s="36">
        <v>-0.2203</v>
      </c>
      <c r="AE30" s="36">
        <v>0.2747</v>
      </c>
      <c r="AF30" s="36" t="s">
        <v>216</v>
      </c>
      <c r="AG30" s="36" t="s">
        <v>216</v>
      </c>
      <c r="AH30" s="36">
        <f t="shared" si="0"/>
      </c>
      <c r="AI30" s="36" t="s">
        <v>216</v>
      </c>
      <c r="AJ30" s="36" t="s">
        <v>216</v>
      </c>
      <c r="AK30" s="36" t="s">
        <v>216</v>
      </c>
      <c r="AL30" s="36">
        <f t="shared" si="1"/>
      </c>
    </row>
    <row r="31" spans="1:38" ht="12.75">
      <c r="A31" s="36" t="s">
        <v>79</v>
      </c>
      <c r="B31" s="36">
        <v>82644</v>
      </c>
      <c r="C31" s="36">
        <v>1.9118207971</v>
      </c>
      <c r="D31" s="36">
        <v>1.5524494783</v>
      </c>
      <c r="E31" s="36">
        <v>2.3543817762</v>
      </c>
      <c r="F31" s="36">
        <v>0.1714585827</v>
      </c>
      <c r="G31" s="36">
        <v>1.8634141619</v>
      </c>
      <c r="H31" s="36">
        <v>0.1501581923</v>
      </c>
      <c r="I31" s="36">
        <v>0.1453</v>
      </c>
      <c r="J31" s="36">
        <v>-0.0629</v>
      </c>
      <c r="K31" s="36">
        <v>0.3535</v>
      </c>
      <c r="L31" s="36">
        <v>1.1563673352</v>
      </c>
      <c r="M31" s="36">
        <v>0.9390011182</v>
      </c>
      <c r="N31" s="36">
        <v>1.4240509282</v>
      </c>
      <c r="O31" s="36">
        <v>86609</v>
      </c>
      <c r="P31" s="36">
        <v>1.5526906694</v>
      </c>
      <c r="Q31" s="36">
        <v>1.2448094366</v>
      </c>
      <c r="R31" s="36">
        <v>1.9367207894</v>
      </c>
      <c r="S31" s="36">
        <v>0.7191031497</v>
      </c>
      <c r="T31" s="36">
        <v>1.4317218765</v>
      </c>
      <c r="U31" s="36">
        <v>0.12857242</v>
      </c>
      <c r="V31" s="36">
        <v>0.0406</v>
      </c>
      <c r="W31" s="36">
        <v>-0.1805</v>
      </c>
      <c r="X31" s="36">
        <v>0.2616</v>
      </c>
      <c r="Y31" s="36">
        <v>1.041388841</v>
      </c>
      <c r="Z31" s="36">
        <v>0.834893055</v>
      </c>
      <c r="AA31" s="36">
        <v>1.2989576469</v>
      </c>
      <c r="AB31" s="36">
        <v>0.1384813917</v>
      </c>
      <c r="AC31" s="36">
        <v>0.2081</v>
      </c>
      <c r="AD31" s="36">
        <v>-0.0672</v>
      </c>
      <c r="AE31" s="36">
        <v>0.4833</v>
      </c>
      <c r="AF31" s="36" t="s">
        <v>216</v>
      </c>
      <c r="AG31" s="36" t="s">
        <v>216</v>
      </c>
      <c r="AH31" s="36">
        <f t="shared" si="0"/>
      </c>
      <c r="AI31" s="36" t="s">
        <v>216</v>
      </c>
      <c r="AJ31" s="36" t="s">
        <v>216</v>
      </c>
      <c r="AK31" s="36" t="s">
        <v>216</v>
      </c>
      <c r="AL31" s="36">
        <f t="shared" si="1"/>
      </c>
    </row>
    <row r="32" spans="1:38" ht="12.75">
      <c r="A32" s="36" t="s">
        <v>32</v>
      </c>
      <c r="B32" s="36">
        <v>29696</v>
      </c>
      <c r="C32" s="36">
        <v>1.879159795</v>
      </c>
      <c r="D32" s="36">
        <v>1.4330837424</v>
      </c>
      <c r="E32" s="36">
        <v>2.4640859642</v>
      </c>
      <c r="F32" s="36">
        <v>0.3543785552</v>
      </c>
      <c r="G32" s="36">
        <v>1.7847521552</v>
      </c>
      <c r="H32" s="36">
        <v>0.2451545625</v>
      </c>
      <c r="I32" s="36">
        <v>0.1281</v>
      </c>
      <c r="J32" s="36">
        <v>-0.1429</v>
      </c>
      <c r="K32" s="36">
        <v>0.399</v>
      </c>
      <c r="L32" s="36">
        <v>1.136612285</v>
      </c>
      <c r="M32" s="36">
        <v>0.8668025951</v>
      </c>
      <c r="N32" s="36">
        <v>1.4904056513</v>
      </c>
      <c r="O32" s="36">
        <v>33772</v>
      </c>
      <c r="P32" s="36">
        <v>1.7111858705</v>
      </c>
      <c r="Q32" s="36">
        <v>1.3114348377</v>
      </c>
      <c r="R32" s="36">
        <v>2.2327888503</v>
      </c>
      <c r="S32" s="36">
        <v>0.5297596758</v>
      </c>
      <c r="T32" s="36">
        <v>1.6285680445</v>
      </c>
      <c r="U32" s="36">
        <v>0.2195960703</v>
      </c>
      <c r="V32" s="36">
        <v>0.0853</v>
      </c>
      <c r="W32" s="36">
        <v>-0.1808</v>
      </c>
      <c r="X32" s="36">
        <v>0.3514</v>
      </c>
      <c r="Y32" s="36">
        <v>1.0890453858</v>
      </c>
      <c r="Z32" s="36">
        <v>0.8346329194</v>
      </c>
      <c r="AA32" s="36">
        <v>1.4210077565</v>
      </c>
      <c r="AB32" s="36">
        <v>0.6266307355</v>
      </c>
      <c r="AC32" s="36">
        <v>0.0936</v>
      </c>
      <c r="AD32" s="36">
        <v>-0.2836</v>
      </c>
      <c r="AE32" s="36">
        <v>0.4709</v>
      </c>
      <c r="AF32" s="36" t="s">
        <v>216</v>
      </c>
      <c r="AG32" s="36" t="s">
        <v>216</v>
      </c>
      <c r="AH32" s="36">
        <f t="shared" si="0"/>
      </c>
      <c r="AI32" s="36" t="s">
        <v>216</v>
      </c>
      <c r="AJ32" s="36" t="s">
        <v>216</v>
      </c>
      <c r="AK32" s="36" t="s">
        <v>216</v>
      </c>
      <c r="AL32" s="36">
        <f t="shared" si="1"/>
      </c>
    </row>
    <row r="33" spans="1:38" ht="12.75">
      <c r="A33" s="36" t="s">
        <v>31</v>
      </c>
      <c r="B33" s="36">
        <v>36681</v>
      </c>
      <c r="C33" s="36">
        <v>1.6798080505</v>
      </c>
      <c r="D33" s="36">
        <v>1.3018425692</v>
      </c>
      <c r="E33" s="36">
        <v>2.1675086938</v>
      </c>
      <c r="F33" s="36">
        <v>0.9026525038</v>
      </c>
      <c r="G33" s="36">
        <v>1.6357242169</v>
      </c>
      <c r="H33" s="36">
        <v>0.2111710884</v>
      </c>
      <c r="I33" s="36">
        <v>0.0159</v>
      </c>
      <c r="J33" s="36">
        <v>-0.239</v>
      </c>
      <c r="K33" s="36">
        <v>0.2708</v>
      </c>
      <c r="L33" s="36">
        <v>1.0160341189</v>
      </c>
      <c r="M33" s="36">
        <v>0.7874211981</v>
      </c>
      <c r="N33" s="36">
        <v>1.3110204974</v>
      </c>
      <c r="O33" s="36">
        <v>44195</v>
      </c>
      <c r="P33" s="36">
        <v>1.6862216342</v>
      </c>
      <c r="Q33" s="36">
        <v>1.3314055474</v>
      </c>
      <c r="R33" s="36">
        <v>2.1355952777</v>
      </c>
      <c r="S33" s="36">
        <v>0.5580514325</v>
      </c>
      <c r="T33" s="36">
        <v>1.5838895803</v>
      </c>
      <c r="U33" s="36">
        <v>0.189311014</v>
      </c>
      <c r="V33" s="36">
        <v>0.0706</v>
      </c>
      <c r="W33" s="36">
        <v>-0.1656</v>
      </c>
      <c r="X33" s="36">
        <v>0.3069</v>
      </c>
      <c r="Y33" s="36">
        <v>1.0731574645</v>
      </c>
      <c r="Z33" s="36">
        <v>0.847342824</v>
      </c>
      <c r="AA33" s="36">
        <v>1.3591511146</v>
      </c>
      <c r="AB33" s="36">
        <v>0.982718906</v>
      </c>
      <c r="AC33" s="36">
        <v>-0.0038</v>
      </c>
      <c r="AD33" s="36">
        <v>-0.3486</v>
      </c>
      <c r="AE33" s="36">
        <v>0.341</v>
      </c>
      <c r="AF33" s="36" t="s">
        <v>216</v>
      </c>
      <c r="AG33" s="36" t="s">
        <v>216</v>
      </c>
      <c r="AH33" s="36">
        <f t="shared" si="0"/>
      </c>
      <c r="AI33" s="36" t="s">
        <v>216</v>
      </c>
      <c r="AJ33" s="36" t="s">
        <v>216</v>
      </c>
      <c r="AK33" s="36" t="s">
        <v>216</v>
      </c>
      <c r="AL33" s="36">
        <f t="shared" si="1"/>
      </c>
    </row>
    <row r="34" spans="1:38" ht="12.75">
      <c r="A34" s="36" t="s">
        <v>34</v>
      </c>
      <c r="B34" s="36">
        <v>20021</v>
      </c>
      <c r="C34" s="36">
        <v>2.5124801505</v>
      </c>
      <c r="D34" s="36">
        <v>1.8846015448</v>
      </c>
      <c r="E34" s="36">
        <v>3.3495443767</v>
      </c>
      <c r="F34" s="36">
        <v>0.0043380183</v>
      </c>
      <c r="G34" s="36">
        <v>2.3475350882</v>
      </c>
      <c r="H34" s="36">
        <v>0.3424231857</v>
      </c>
      <c r="I34" s="36">
        <v>0.4185</v>
      </c>
      <c r="J34" s="36">
        <v>0.1309</v>
      </c>
      <c r="K34" s="36">
        <v>0.7061</v>
      </c>
      <c r="L34" s="36">
        <v>1.5196769388</v>
      </c>
      <c r="M34" s="36">
        <v>1.1399037345</v>
      </c>
      <c r="N34" s="36">
        <v>2.0259763421</v>
      </c>
      <c r="O34" s="36">
        <v>22876</v>
      </c>
      <c r="P34" s="36">
        <v>1.8029040349</v>
      </c>
      <c r="Q34" s="36">
        <v>1.3099244306</v>
      </c>
      <c r="R34" s="36">
        <v>2.4814125785</v>
      </c>
      <c r="S34" s="36">
        <v>0.398803367</v>
      </c>
      <c r="T34" s="36">
        <v>1.6611295681</v>
      </c>
      <c r="U34" s="36">
        <v>0.2694707992</v>
      </c>
      <c r="V34" s="36">
        <v>0.1375</v>
      </c>
      <c r="W34" s="36">
        <v>-0.1819</v>
      </c>
      <c r="X34" s="36">
        <v>0.4569</v>
      </c>
      <c r="Y34" s="36">
        <v>1.1474173286</v>
      </c>
      <c r="Z34" s="36">
        <v>0.8336716551</v>
      </c>
      <c r="AA34" s="36">
        <v>1.5792386821</v>
      </c>
      <c r="AB34" s="36">
        <v>0.1281969403</v>
      </c>
      <c r="AC34" s="36">
        <v>0.3319</v>
      </c>
      <c r="AD34" s="36">
        <v>-0.0957</v>
      </c>
      <c r="AE34" s="36">
        <v>0.7595</v>
      </c>
      <c r="AF34" s="36">
        <v>1</v>
      </c>
      <c r="AG34" s="36" t="s">
        <v>216</v>
      </c>
      <c r="AH34" s="36">
        <f t="shared" si="0"/>
      </c>
      <c r="AI34" s="36" t="s">
        <v>216</v>
      </c>
      <c r="AJ34" s="36" t="s">
        <v>216</v>
      </c>
      <c r="AK34" s="36" t="s">
        <v>216</v>
      </c>
      <c r="AL34" s="36">
        <f t="shared" si="1"/>
      </c>
    </row>
    <row r="35" spans="1:38" ht="12.75">
      <c r="A35" s="36" t="s">
        <v>33</v>
      </c>
      <c r="B35" s="36">
        <v>14307</v>
      </c>
      <c r="C35" s="36">
        <v>1.2790124324</v>
      </c>
      <c r="D35" s="36">
        <v>0.8489443677</v>
      </c>
      <c r="E35" s="36">
        <v>1.9269493556</v>
      </c>
      <c r="F35" s="36">
        <v>0.2196334494</v>
      </c>
      <c r="G35" s="36">
        <v>1.607604669</v>
      </c>
      <c r="H35" s="36">
        <v>0.3352087456</v>
      </c>
      <c r="I35" s="36">
        <v>-0.2567</v>
      </c>
      <c r="J35" s="36">
        <v>-0.6665</v>
      </c>
      <c r="K35" s="36">
        <v>0.1532</v>
      </c>
      <c r="L35" s="36">
        <v>0.7736123597</v>
      </c>
      <c r="M35" s="36">
        <v>0.5134851226</v>
      </c>
      <c r="N35" s="36">
        <v>1.1655178638</v>
      </c>
      <c r="O35" s="36">
        <v>14971</v>
      </c>
      <c r="P35" s="36">
        <v>1.4001015311</v>
      </c>
      <c r="Q35" s="36">
        <v>0.9449229619</v>
      </c>
      <c r="R35" s="36">
        <v>2.0745440384</v>
      </c>
      <c r="S35" s="36">
        <v>0.5653345394</v>
      </c>
      <c r="T35" s="36">
        <v>1.6698951306</v>
      </c>
      <c r="U35" s="36">
        <v>0.3339790261</v>
      </c>
      <c r="V35" s="36">
        <v>-0.1153</v>
      </c>
      <c r="W35" s="36">
        <v>-0.5085</v>
      </c>
      <c r="X35" s="36">
        <v>0.2779</v>
      </c>
      <c r="Y35" s="36">
        <v>0.8910628228</v>
      </c>
      <c r="Z35" s="36">
        <v>0.6013747596</v>
      </c>
      <c r="AA35" s="36">
        <v>1.3202964398</v>
      </c>
      <c r="AB35" s="36">
        <v>0.754221333</v>
      </c>
      <c r="AC35" s="36">
        <v>-0.0905</v>
      </c>
      <c r="AD35" s="36">
        <v>-0.6567</v>
      </c>
      <c r="AE35" s="36">
        <v>0.4758</v>
      </c>
      <c r="AF35" s="36" t="s">
        <v>216</v>
      </c>
      <c r="AG35" s="36" t="s">
        <v>216</v>
      </c>
      <c r="AH35" s="36">
        <f t="shared" si="0"/>
      </c>
      <c r="AI35" s="36" t="s">
        <v>216</v>
      </c>
      <c r="AJ35" s="36" t="s">
        <v>216</v>
      </c>
      <c r="AK35" s="36" t="s">
        <v>216</v>
      </c>
      <c r="AL35" s="36">
        <f t="shared" si="1"/>
      </c>
    </row>
    <row r="36" spans="1:38" ht="12.75">
      <c r="A36" s="36" t="s">
        <v>23</v>
      </c>
      <c r="B36" s="36">
        <v>15611</v>
      </c>
      <c r="C36" s="36">
        <v>1.3644977273</v>
      </c>
      <c r="D36" s="36">
        <v>0.8974347843</v>
      </c>
      <c r="E36" s="36">
        <v>2.0746399408</v>
      </c>
      <c r="F36" s="36">
        <v>0.3691563463</v>
      </c>
      <c r="G36" s="36">
        <v>1.4092626994</v>
      </c>
      <c r="H36" s="36">
        <v>0.300455817</v>
      </c>
      <c r="I36" s="36">
        <v>-0.192</v>
      </c>
      <c r="J36" s="36">
        <v>-0.611</v>
      </c>
      <c r="K36" s="36">
        <v>0.227</v>
      </c>
      <c r="L36" s="36">
        <v>0.8253182533</v>
      </c>
      <c r="M36" s="36">
        <v>0.5428146151</v>
      </c>
      <c r="N36" s="36">
        <v>1.2548487094</v>
      </c>
      <c r="O36" s="36">
        <v>16614</v>
      </c>
      <c r="P36" s="36">
        <v>0.7317018259</v>
      </c>
      <c r="Q36" s="36">
        <v>0.4151961533</v>
      </c>
      <c r="R36" s="36">
        <v>1.2894810268</v>
      </c>
      <c r="S36" s="36">
        <v>0.0082023378</v>
      </c>
      <c r="T36" s="36">
        <v>0.7222824124</v>
      </c>
      <c r="U36" s="36">
        <v>0.2085049726</v>
      </c>
      <c r="V36" s="36">
        <v>-0.7643</v>
      </c>
      <c r="W36" s="36">
        <v>-1.3309</v>
      </c>
      <c r="X36" s="36">
        <v>-0.1976</v>
      </c>
      <c r="Y36" s="36">
        <v>0.46567501</v>
      </c>
      <c r="Z36" s="36">
        <v>0.2642421625</v>
      </c>
      <c r="AA36" s="36">
        <v>0.8206609151</v>
      </c>
      <c r="AB36" s="36">
        <v>0.0824806111</v>
      </c>
      <c r="AC36" s="36">
        <v>0.6232</v>
      </c>
      <c r="AD36" s="36">
        <v>-0.0802</v>
      </c>
      <c r="AE36" s="36">
        <v>1.3265</v>
      </c>
      <c r="AF36" s="36" t="s">
        <v>216</v>
      </c>
      <c r="AG36" s="36" t="s">
        <v>216</v>
      </c>
      <c r="AH36" s="36">
        <f t="shared" si="0"/>
      </c>
      <c r="AI36" s="36" t="s">
        <v>216</v>
      </c>
      <c r="AJ36" s="36" t="s">
        <v>216</v>
      </c>
      <c r="AK36" s="36" t="s">
        <v>216</v>
      </c>
      <c r="AL36" s="36">
        <f t="shared" si="1"/>
      </c>
    </row>
    <row r="37" spans="1:38" ht="12.75">
      <c r="A37" s="36" t="s">
        <v>16</v>
      </c>
      <c r="B37" s="36">
        <v>11947</v>
      </c>
      <c r="C37" s="36">
        <v>1.3108575605</v>
      </c>
      <c r="D37" s="36">
        <v>0.7756415924</v>
      </c>
      <c r="E37" s="36">
        <v>2.215388603</v>
      </c>
      <c r="F37" s="36">
        <v>0.3860098023</v>
      </c>
      <c r="G37" s="36">
        <v>1.1718423035</v>
      </c>
      <c r="H37" s="36">
        <v>0.3131880294</v>
      </c>
      <c r="I37" s="36">
        <v>-0.2321</v>
      </c>
      <c r="J37" s="36">
        <v>-0.7568</v>
      </c>
      <c r="K37" s="36">
        <v>0.2927</v>
      </c>
      <c r="L37" s="36">
        <v>0.7928739275</v>
      </c>
      <c r="M37" s="36">
        <v>0.4691478421</v>
      </c>
      <c r="N37" s="36">
        <v>1.3399807237</v>
      </c>
      <c r="O37" s="36">
        <v>14167</v>
      </c>
      <c r="P37" s="36">
        <v>2.3890053523</v>
      </c>
      <c r="Q37" s="36">
        <v>1.6778333001</v>
      </c>
      <c r="R37" s="36">
        <v>3.4016171766</v>
      </c>
      <c r="S37" s="36">
        <v>0.0201302849</v>
      </c>
      <c r="T37" s="36">
        <v>2.1881838074</v>
      </c>
      <c r="U37" s="36">
        <v>0.3930094136</v>
      </c>
      <c r="V37" s="36">
        <v>0.419</v>
      </c>
      <c r="W37" s="36">
        <v>0.0656</v>
      </c>
      <c r="X37" s="36">
        <v>0.7724</v>
      </c>
      <c r="Y37" s="36">
        <v>1.5204282015</v>
      </c>
      <c r="Z37" s="36">
        <v>1.0678188998</v>
      </c>
      <c r="AA37" s="36">
        <v>2.1648820004</v>
      </c>
      <c r="AB37" s="36">
        <v>0.0623305148</v>
      </c>
      <c r="AC37" s="36">
        <v>-0.6002</v>
      </c>
      <c r="AD37" s="36">
        <v>-1.2313</v>
      </c>
      <c r="AE37" s="36">
        <v>0.0309</v>
      </c>
      <c r="AF37" s="36" t="s">
        <v>216</v>
      </c>
      <c r="AG37" s="36" t="s">
        <v>216</v>
      </c>
      <c r="AH37" s="36">
        <f t="shared" si="0"/>
      </c>
      <c r="AI37" s="36" t="s">
        <v>216</v>
      </c>
      <c r="AJ37" s="36" t="s">
        <v>216</v>
      </c>
      <c r="AK37" s="36" t="s">
        <v>216</v>
      </c>
      <c r="AL37" s="36">
        <f t="shared" si="1"/>
      </c>
    </row>
    <row r="38" spans="1:38" ht="12.75">
      <c r="A38" s="36" t="s">
        <v>21</v>
      </c>
      <c r="B38" s="36">
        <v>11986</v>
      </c>
      <c r="C38" s="36">
        <v>0.9661917026</v>
      </c>
      <c r="D38" s="36">
        <v>0.5605311562</v>
      </c>
      <c r="E38" s="36">
        <v>1.665431789</v>
      </c>
      <c r="F38" s="36">
        <v>0.0531569743</v>
      </c>
      <c r="G38" s="36">
        <v>1.0845986985</v>
      </c>
      <c r="H38" s="36">
        <v>0.3008135554</v>
      </c>
      <c r="I38" s="36">
        <v>-0.5372</v>
      </c>
      <c r="J38" s="36">
        <v>-1.0816</v>
      </c>
      <c r="K38" s="36">
        <v>0.0073</v>
      </c>
      <c r="L38" s="36">
        <v>0.584402328</v>
      </c>
      <c r="M38" s="36">
        <v>0.3390380105</v>
      </c>
      <c r="N38" s="36">
        <v>1.0073386182</v>
      </c>
      <c r="O38" s="36">
        <v>11965</v>
      </c>
      <c r="P38" s="36">
        <v>1.5229864653</v>
      </c>
      <c r="Q38" s="36">
        <v>0.9815086494</v>
      </c>
      <c r="R38" s="36">
        <v>2.3631862795</v>
      </c>
      <c r="S38" s="36">
        <v>0.8892589606</v>
      </c>
      <c r="T38" s="36">
        <v>1.6715419975</v>
      </c>
      <c r="U38" s="36">
        <v>0.3737681534</v>
      </c>
      <c r="V38" s="36">
        <v>-0.0312</v>
      </c>
      <c r="W38" s="36">
        <v>-0.4705</v>
      </c>
      <c r="X38" s="36">
        <v>0.4081</v>
      </c>
      <c r="Y38" s="36">
        <v>0.9692701484</v>
      </c>
      <c r="Z38" s="36">
        <v>0.6246588896</v>
      </c>
      <c r="AA38" s="36">
        <v>1.503996239</v>
      </c>
      <c r="AB38" s="36">
        <v>0.2014852035</v>
      </c>
      <c r="AC38" s="36">
        <v>-0.4551</v>
      </c>
      <c r="AD38" s="36">
        <v>-1.1533</v>
      </c>
      <c r="AE38" s="36">
        <v>0.2432</v>
      </c>
      <c r="AF38" s="36" t="s">
        <v>216</v>
      </c>
      <c r="AG38" s="36" t="s">
        <v>216</v>
      </c>
      <c r="AH38" s="36">
        <f t="shared" si="0"/>
      </c>
      <c r="AI38" s="36" t="s">
        <v>216</v>
      </c>
      <c r="AJ38" s="36" t="s">
        <v>216</v>
      </c>
      <c r="AK38" s="36" t="s">
        <v>216</v>
      </c>
      <c r="AL38" s="36">
        <f t="shared" si="1"/>
      </c>
    </row>
    <row r="39" spans="1:38" ht="12.75">
      <c r="A39" s="36" t="s">
        <v>22</v>
      </c>
      <c r="B39" s="36">
        <v>37086</v>
      </c>
      <c r="C39" s="36">
        <v>1.5007989079</v>
      </c>
      <c r="D39" s="36">
        <v>1.1555345265</v>
      </c>
      <c r="E39" s="36">
        <v>1.9492254971</v>
      </c>
      <c r="F39" s="36">
        <v>0.4681340553</v>
      </c>
      <c r="G39" s="36">
        <v>1.5369681281</v>
      </c>
      <c r="H39" s="36">
        <v>0.2035764017</v>
      </c>
      <c r="I39" s="36">
        <v>-0.0968</v>
      </c>
      <c r="J39" s="36">
        <v>-0.3582</v>
      </c>
      <c r="K39" s="36">
        <v>0.1647</v>
      </c>
      <c r="L39" s="36">
        <v>0.9077602024</v>
      </c>
      <c r="M39" s="36">
        <v>0.6989265852</v>
      </c>
      <c r="N39" s="36">
        <v>1.1789916175</v>
      </c>
      <c r="O39" s="36">
        <v>42863</v>
      </c>
      <c r="P39" s="36">
        <v>1.2239351661</v>
      </c>
      <c r="Q39" s="36">
        <v>0.9285895887</v>
      </c>
      <c r="R39" s="36">
        <v>1.6132178403</v>
      </c>
      <c r="S39" s="36">
        <v>0.0762315862</v>
      </c>
      <c r="T39" s="36">
        <v>1.1898373889</v>
      </c>
      <c r="U39" s="36">
        <v>0.1666105599</v>
      </c>
      <c r="V39" s="36">
        <v>-0.2498</v>
      </c>
      <c r="W39" s="36">
        <v>-0.526</v>
      </c>
      <c r="X39" s="36">
        <v>0.0263</v>
      </c>
      <c r="Y39" s="36">
        <v>0.7789457406</v>
      </c>
      <c r="Z39" s="36">
        <v>0.5909797552</v>
      </c>
      <c r="AA39" s="36">
        <v>1.0266958578</v>
      </c>
      <c r="AB39" s="36">
        <v>0.2900601719</v>
      </c>
      <c r="AC39" s="36">
        <v>0.2039</v>
      </c>
      <c r="AD39" s="36">
        <v>-0.1739</v>
      </c>
      <c r="AE39" s="36">
        <v>0.5817</v>
      </c>
      <c r="AF39" s="36" t="s">
        <v>216</v>
      </c>
      <c r="AG39" s="36" t="s">
        <v>216</v>
      </c>
      <c r="AH39" s="36">
        <f t="shared" si="0"/>
      </c>
      <c r="AI39" s="36" t="s">
        <v>216</v>
      </c>
      <c r="AJ39" s="36" t="s">
        <v>216</v>
      </c>
      <c r="AK39" s="36" t="s">
        <v>216</v>
      </c>
      <c r="AL39" s="36">
        <f t="shared" si="1"/>
      </c>
    </row>
    <row r="40" spans="1:38" ht="12.75">
      <c r="A40" s="36" t="s">
        <v>19</v>
      </c>
      <c r="B40" s="36">
        <v>23145</v>
      </c>
      <c r="C40" s="36">
        <v>1.266169066</v>
      </c>
      <c r="D40" s="36">
        <v>0.8941787779</v>
      </c>
      <c r="E40" s="36">
        <v>1.7929122712</v>
      </c>
      <c r="F40" s="36">
        <v>0.1327937086</v>
      </c>
      <c r="G40" s="36">
        <v>1.382588032</v>
      </c>
      <c r="H40" s="36">
        <v>0.2444093432</v>
      </c>
      <c r="I40" s="36">
        <v>-0.2668</v>
      </c>
      <c r="J40" s="36">
        <v>-0.6146</v>
      </c>
      <c r="K40" s="36">
        <v>0.0811</v>
      </c>
      <c r="L40" s="36">
        <v>0.7658440325</v>
      </c>
      <c r="M40" s="36">
        <v>0.5408452153</v>
      </c>
      <c r="N40" s="36">
        <v>1.0844453563</v>
      </c>
      <c r="O40" s="36">
        <v>24342</v>
      </c>
      <c r="P40" s="36">
        <v>1.7089765754</v>
      </c>
      <c r="Q40" s="36">
        <v>1.2739399941</v>
      </c>
      <c r="R40" s="36">
        <v>2.2925733933</v>
      </c>
      <c r="S40" s="36">
        <v>0.5751571113</v>
      </c>
      <c r="T40" s="36">
        <v>1.8486566428</v>
      </c>
      <c r="U40" s="36">
        <v>0.2755814614</v>
      </c>
      <c r="V40" s="36">
        <v>0.084</v>
      </c>
      <c r="W40" s="36">
        <v>-0.2098</v>
      </c>
      <c r="X40" s="36">
        <v>0.3778</v>
      </c>
      <c r="Y40" s="36">
        <v>1.0876393301</v>
      </c>
      <c r="Z40" s="36">
        <v>0.8107701777</v>
      </c>
      <c r="AA40" s="36">
        <v>1.4590562712</v>
      </c>
      <c r="AB40" s="36">
        <v>0.1946614601</v>
      </c>
      <c r="AC40" s="36">
        <v>-0.2999</v>
      </c>
      <c r="AD40" s="36">
        <v>-0.7531</v>
      </c>
      <c r="AE40" s="36">
        <v>0.1533</v>
      </c>
      <c r="AF40" s="36" t="s">
        <v>216</v>
      </c>
      <c r="AG40" s="36" t="s">
        <v>216</v>
      </c>
      <c r="AH40" s="36">
        <f t="shared" si="0"/>
      </c>
      <c r="AI40" s="36" t="s">
        <v>216</v>
      </c>
      <c r="AJ40" s="36" t="s">
        <v>216</v>
      </c>
      <c r="AK40" s="36" t="s">
        <v>216</v>
      </c>
      <c r="AL40" s="36">
        <f t="shared" si="1"/>
      </c>
    </row>
    <row r="41" spans="1:38" ht="12.75">
      <c r="A41" s="36" t="s">
        <v>24</v>
      </c>
      <c r="B41" s="36">
        <v>24350</v>
      </c>
      <c r="C41" s="36">
        <v>1.3156658898</v>
      </c>
      <c r="D41" s="36">
        <v>0.9291356307</v>
      </c>
      <c r="E41" s="36">
        <v>1.8629968288</v>
      </c>
      <c r="F41" s="36">
        <v>0.1980548067</v>
      </c>
      <c r="G41" s="36">
        <v>1.3141683778</v>
      </c>
      <c r="H41" s="36">
        <v>0.2323143429</v>
      </c>
      <c r="I41" s="36">
        <v>-0.2284</v>
      </c>
      <c r="J41" s="36">
        <v>-0.5763</v>
      </c>
      <c r="K41" s="36">
        <v>0.1194</v>
      </c>
      <c r="L41" s="36">
        <v>0.7957822518</v>
      </c>
      <c r="M41" s="36">
        <v>0.5619889139</v>
      </c>
      <c r="N41" s="36">
        <v>1.1268360935</v>
      </c>
      <c r="O41" s="36">
        <v>27302</v>
      </c>
      <c r="P41" s="36">
        <v>1.2749682592</v>
      </c>
      <c r="Q41" s="36">
        <v>0.9051645333</v>
      </c>
      <c r="R41" s="36">
        <v>1.7958547892</v>
      </c>
      <c r="S41" s="36">
        <v>0.2318560826</v>
      </c>
      <c r="T41" s="36">
        <v>1.2087026591</v>
      </c>
      <c r="U41" s="36">
        <v>0.2104081257</v>
      </c>
      <c r="V41" s="36">
        <v>-0.209</v>
      </c>
      <c r="W41" s="36">
        <v>-0.5515</v>
      </c>
      <c r="X41" s="36">
        <v>0.1336</v>
      </c>
      <c r="Y41" s="36">
        <v>0.8114245937</v>
      </c>
      <c r="Z41" s="36">
        <v>0.5760714107</v>
      </c>
      <c r="AA41" s="36">
        <v>1.1429309962</v>
      </c>
      <c r="AB41" s="36">
        <v>0.8992179305</v>
      </c>
      <c r="AC41" s="36">
        <v>0.0314</v>
      </c>
      <c r="AD41" s="36">
        <v>-0.4548</v>
      </c>
      <c r="AE41" s="36">
        <v>0.5177</v>
      </c>
      <c r="AF41" s="36" t="s">
        <v>216</v>
      </c>
      <c r="AG41" s="36" t="s">
        <v>216</v>
      </c>
      <c r="AH41" s="36">
        <f t="shared" si="0"/>
      </c>
      <c r="AI41" s="36" t="s">
        <v>216</v>
      </c>
      <c r="AJ41" s="36" t="s">
        <v>216</v>
      </c>
      <c r="AK41" s="36" t="s">
        <v>216</v>
      </c>
      <c r="AL41" s="36">
        <f t="shared" si="1"/>
      </c>
    </row>
    <row r="42" spans="1:38" ht="12.75">
      <c r="A42" s="36" t="s">
        <v>20</v>
      </c>
      <c r="B42" s="36">
        <v>7345</v>
      </c>
      <c r="C42" s="36">
        <v>1.2036594236</v>
      </c>
      <c r="D42" s="36">
        <v>0.647137489</v>
      </c>
      <c r="E42" s="36">
        <v>2.2387761993</v>
      </c>
      <c r="F42" s="36">
        <v>0.3161097094</v>
      </c>
      <c r="G42" s="36">
        <v>1.361470388</v>
      </c>
      <c r="H42" s="36">
        <v>0.4305347393</v>
      </c>
      <c r="I42" s="36">
        <v>-0.3174</v>
      </c>
      <c r="J42" s="36">
        <v>-0.938</v>
      </c>
      <c r="K42" s="36">
        <v>0.3032</v>
      </c>
      <c r="L42" s="36">
        <v>0.7280349928</v>
      </c>
      <c r="M42" s="36">
        <v>0.3914219653</v>
      </c>
      <c r="N42" s="36">
        <v>1.3541267423</v>
      </c>
      <c r="O42" s="36">
        <v>8024</v>
      </c>
      <c r="P42" s="36">
        <v>1.8615844862</v>
      </c>
      <c r="Q42" s="36">
        <v>1.1393714364</v>
      </c>
      <c r="R42" s="36">
        <v>3.0415865173</v>
      </c>
      <c r="S42" s="36">
        <v>0.4985042172</v>
      </c>
      <c r="T42" s="36">
        <v>1.9940179462</v>
      </c>
      <c r="U42" s="36">
        <v>0.4985044865</v>
      </c>
      <c r="V42" s="36">
        <v>0.1695</v>
      </c>
      <c r="W42" s="36">
        <v>-0.3214</v>
      </c>
      <c r="X42" s="36">
        <v>0.6605</v>
      </c>
      <c r="Y42" s="36">
        <v>1.1847631691</v>
      </c>
      <c r="Z42" s="36">
        <v>0.7251270753</v>
      </c>
      <c r="AA42" s="36">
        <v>1.9357486637</v>
      </c>
      <c r="AB42" s="36">
        <v>0.2793702077</v>
      </c>
      <c r="AC42" s="36">
        <v>-0.4361</v>
      </c>
      <c r="AD42" s="36">
        <v>-1.2261</v>
      </c>
      <c r="AE42" s="36">
        <v>0.354</v>
      </c>
      <c r="AF42" s="36" t="s">
        <v>216</v>
      </c>
      <c r="AG42" s="36" t="s">
        <v>216</v>
      </c>
      <c r="AH42" s="36">
        <f t="shared" si="0"/>
      </c>
      <c r="AI42" s="36" t="s">
        <v>216</v>
      </c>
      <c r="AJ42" s="36" t="s">
        <v>216</v>
      </c>
      <c r="AK42" s="36" t="s">
        <v>216</v>
      </c>
      <c r="AL42" s="36">
        <f t="shared" si="1"/>
      </c>
    </row>
    <row r="43" spans="1:38" ht="12.75">
      <c r="A43" s="36" t="s">
        <v>17</v>
      </c>
      <c r="B43" s="36">
        <v>52147</v>
      </c>
      <c r="C43" s="36">
        <v>1.5816363273</v>
      </c>
      <c r="D43" s="36">
        <v>1.2743071111</v>
      </c>
      <c r="E43" s="36">
        <v>1.9630852326</v>
      </c>
      <c r="F43" s="36">
        <v>0.6876972625</v>
      </c>
      <c r="G43" s="36">
        <v>1.6108309203</v>
      </c>
      <c r="H43" s="36">
        <v>0.1757560625</v>
      </c>
      <c r="I43" s="36">
        <v>-0.0443</v>
      </c>
      <c r="J43" s="36">
        <v>-0.2604</v>
      </c>
      <c r="K43" s="36">
        <v>0.1717</v>
      </c>
      <c r="L43" s="36">
        <v>0.9566548224</v>
      </c>
      <c r="M43" s="36">
        <v>0.7707663399</v>
      </c>
      <c r="N43" s="36">
        <v>1.1873746968</v>
      </c>
      <c r="O43" s="36">
        <v>55722</v>
      </c>
      <c r="P43" s="36">
        <v>1.9106884771</v>
      </c>
      <c r="Q43" s="36">
        <v>1.5756158573</v>
      </c>
      <c r="R43" s="36">
        <v>2.3170180979</v>
      </c>
      <c r="S43" s="36">
        <v>0.0468083332</v>
      </c>
      <c r="T43" s="36">
        <v>1.9023007071</v>
      </c>
      <c r="U43" s="36">
        <v>0.1847677783</v>
      </c>
      <c r="V43" s="36">
        <v>0.1956</v>
      </c>
      <c r="W43" s="36">
        <v>0.0028</v>
      </c>
      <c r="X43" s="36">
        <v>0.3884</v>
      </c>
      <c r="Y43" s="36">
        <v>1.216014289</v>
      </c>
      <c r="Z43" s="36">
        <v>1.0027649297</v>
      </c>
      <c r="AA43" s="36">
        <v>1.4746135483</v>
      </c>
      <c r="AB43" s="36">
        <v>0.195716439</v>
      </c>
      <c r="AC43" s="36">
        <v>-0.189</v>
      </c>
      <c r="AD43" s="36">
        <v>-0.4753</v>
      </c>
      <c r="AE43" s="36">
        <v>0.0973</v>
      </c>
      <c r="AF43" s="36" t="s">
        <v>216</v>
      </c>
      <c r="AG43" s="36" t="s">
        <v>216</v>
      </c>
      <c r="AH43" s="36">
        <f t="shared" si="0"/>
      </c>
      <c r="AI43" s="36" t="s">
        <v>216</v>
      </c>
      <c r="AJ43" s="36" t="s">
        <v>216</v>
      </c>
      <c r="AK43" s="36" t="s">
        <v>216</v>
      </c>
      <c r="AL43" s="36">
        <f t="shared" si="1"/>
      </c>
    </row>
    <row r="44" spans="1:38" ht="12.75">
      <c r="A44" s="36" t="s">
        <v>18</v>
      </c>
      <c r="B44" s="36">
        <v>10036</v>
      </c>
      <c r="C44" s="36">
        <v>1.8084599294</v>
      </c>
      <c r="D44" s="36">
        <v>1.1654775876</v>
      </c>
      <c r="E44" s="36">
        <v>2.8061692056</v>
      </c>
      <c r="F44" s="36">
        <v>0.6890277514</v>
      </c>
      <c r="G44" s="36">
        <v>1.992825827</v>
      </c>
      <c r="H44" s="36">
        <v>0.4456094017</v>
      </c>
      <c r="I44" s="36">
        <v>0.0897</v>
      </c>
      <c r="J44" s="36">
        <v>-0.3496</v>
      </c>
      <c r="K44" s="36">
        <v>0.529</v>
      </c>
      <c r="L44" s="36">
        <v>1.0938493778</v>
      </c>
      <c r="M44" s="36">
        <v>0.7049406588</v>
      </c>
      <c r="N44" s="36">
        <v>1.6973151518</v>
      </c>
      <c r="O44" s="36">
        <v>10410</v>
      </c>
      <c r="P44" s="36">
        <v>2.1892284804</v>
      </c>
      <c r="Q44" s="36">
        <v>1.4656528531</v>
      </c>
      <c r="R44" s="36">
        <v>3.2700249101</v>
      </c>
      <c r="S44" s="36">
        <v>0.1052176957</v>
      </c>
      <c r="T44" s="36">
        <v>2.3054755043</v>
      </c>
      <c r="U44" s="36">
        <v>0.4706032167</v>
      </c>
      <c r="V44" s="36">
        <v>0.3317</v>
      </c>
      <c r="W44" s="36">
        <v>-0.0696</v>
      </c>
      <c r="X44" s="36">
        <v>0.7329</v>
      </c>
      <c r="Y44" s="36">
        <v>1.3932847484</v>
      </c>
      <c r="Z44" s="36">
        <v>0.932781473</v>
      </c>
      <c r="AA44" s="36">
        <v>2.0811330909</v>
      </c>
      <c r="AB44" s="36">
        <v>0.5279787993</v>
      </c>
      <c r="AC44" s="36">
        <v>-0.1911</v>
      </c>
      <c r="AD44" s="36">
        <v>-0.7845</v>
      </c>
      <c r="AE44" s="36">
        <v>0.4023</v>
      </c>
      <c r="AF44" s="36" t="s">
        <v>216</v>
      </c>
      <c r="AG44" s="36" t="s">
        <v>216</v>
      </c>
      <c r="AH44" s="36">
        <f t="shared" si="0"/>
      </c>
      <c r="AI44" s="36" t="s">
        <v>216</v>
      </c>
      <c r="AJ44" s="36" t="s">
        <v>216</v>
      </c>
      <c r="AK44" s="36" t="s">
        <v>216</v>
      </c>
      <c r="AL44" s="36">
        <f t="shared" si="1"/>
      </c>
    </row>
    <row r="45" spans="1:38" ht="12.75">
      <c r="A45" s="36" t="s">
        <v>67</v>
      </c>
      <c r="B45" s="36">
        <v>33120</v>
      </c>
      <c r="C45" s="36">
        <v>0.9569712972</v>
      </c>
      <c r="D45" s="36">
        <v>0.6892852017</v>
      </c>
      <c r="E45" s="36">
        <v>1.3286141375</v>
      </c>
      <c r="F45" s="36">
        <v>0.001090961</v>
      </c>
      <c r="G45" s="36">
        <v>1.0869565217</v>
      </c>
      <c r="H45" s="36">
        <v>0.1811594203</v>
      </c>
      <c r="I45" s="36">
        <v>-0.5468</v>
      </c>
      <c r="J45" s="36">
        <v>-0.8749</v>
      </c>
      <c r="K45" s="36">
        <v>-0.2186</v>
      </c>
      <c r="L45" s="36">
        <v>0.5788253536</v>
      </c>
      <c r="M45" s="36">
        <v>0.416915065</v>
      </c>
      <c r="N45" s="36">
        <v>0.8036140166</v>
      </c>
      <c r="O45" s="36">
        <v>33276</v>
      </c>
      <c r="P45" s="36">
        <v>0.9148232314</v>
      </c>
      <c r="Q45" s="36">
        <v>0.6527541867</v>
      </c>
      <c r="R45" s="36">
        <v>1.2821082756</v>
      </c>
      <c r="S45" s="36">
        <v>0.0016840488</v>
      </c>
      <c r="T45" s="36">
        <v>1.0217574228</v>
      </c>
      <c r="U45" s="36">
        <v>0.1752299524</v>
      </c>
      <c r="V45" s="36">
        <v>-0.5409</v>
      </c>
      <c r="W45" s="36">
        <v>-0.8784</v>
      </c>
      <c r="X45" s="36">
        <v>-0.2034</v>
      </c>
      <c r="Y45" s="36">
        <v>0.5822184697</v>
      </c>
      <c r="Z45" s="36">
        <v>0.4154305779</v>
      </c>
      <c r="AA45" s="36">
        <v>0.815968695</v>
      </c>
      <c r="AB45" s="36">
        <v>0.8506028931</v>
      </c>
      <c r="AC45" s="36">
        <v>0.045</v>
      </c>
      <c r="AD45" s="36">
        <v>-0.4237</v>
      </c>
      <c r="AE45" s="36">
        <v>0.5138</v>
      </c>
      <c r="AF45" s="36">
        <v>1</v>
      </c>
      <c r="AG45" s="36">
        <v>2</v>
      </c>
      <c r="AH45" s="36">
        <f t="shared" si="0"/>
      </c>
      <c r="AI45" s="36" t="s">
        <v>216</v>
      </c>
      <c r="AJ45" s="36" t="s">
        <v>216</v>
      </c>
      <c r="AK45" s="36" t="s">
        <v>216</v>
      </c>
      <c r="AL45" s="36">
        <f t="shared" si="1"/>
      </c>
    </row>
    <row r="46" spans="1:38" ht="12.75">
      <c r="A46" s="36" t="s">
        <v>68</v>
      </c>
      <c r="B46" s="36">
        <v>23576</v>
      </c>
      <c r="C46" s="36">
        <v>1.1011812268</v>
      </c>
      <c r="D46" s="36">
        <v>0.7642329655</v>
      </c>
      <c r="E46" s="36">
        <v>1.5866890712</v>
      </c>
      <c r="F46" s="36">
        <v>0.0292112012</v>
      </c>
      <c r="G46" s="36">
        <v>1.2300644723</v>
      </c>
      <c r="H46" s="36">
        <v>0.2284172382</v>
      </c>
      <c r="I46" s="36">
        <v>-0.4064</v>
      </c>
      <c r="J46" s="36">
        <v>-0.7717</v>
      </c>
      <c r="K46" s="36">
        <v>-0.0411</v>
      </c>
      <c r="L46" s="36">
        <v>0.66605092</v>
      </c>
      <c r="M46" s="36">
        <v>0.462247319</v>
      </c>
      <c r="N46" s="36">
        <v>0.9597109813</v>
      </c>
      <c r="O46" s="36">
        <v>24183</v>
      </c>
      <c r="P46" s="36">
        <v>1.5515372198</v>
      </c>
      <c r="Q46" s="36">
        <v>1.1406649137</v>
      </c>
      <c r="R46" s="36">
        <v>2.1104074611</v>
      </c>
      <c r="S46" s="36">
        <v>0.9358209846</v>
      </c>
      <c r="T46" s="36">
        <v>1.6954058636</v>
      </c>
      <c r="U46" s="36">
        <v>0.2647779117</v>
      </c>
      <c r="V46" s="36">
        <v>-0.0126</v>
      </c>
      <c r="W46" s="36">
        <v>-0.3203</v>
      </c>
      <c r="X46" s="36">
        <v>0.295</v>
      </c>
      <c r="Y46" s="36">
        <v>0.9874406277</v>
      </c>
      <c r="Z46" s="36">
        <v>0.7259502795</v>
      </c>
      <c r="AA46" s="36">
        <v>1.3431209007</v>
      </c>
      <c r="AB46" s="36">
        <v>0.1576369199</v>
      </c>
      <c r="AC46" s="36">
        <v>-0.3429</v>
      </c>
      <c r="AD46" s="36">
        <v>-0.8184</v>
      </c>
      <c r="AE46" s="36">
        <v>0.1327</v>
      </c>
      <c r="AF46" s="36" t="s">
        <v>216</v>
      </c>
      <c r="AG46" s="36" t="s">
        <v>216</v>
      </c>
      <c r="AH46" s="36">
        <f t="shared" si="0"/>
      </c>
      <c r="AI46" s="36" t="s">
        <v>216</v>
      </c>
      <c r="AJ46" s="36" t="s">
        <v>216</v>
      </c>
      <c r="AK46" s="36" t="s">
        <v>216</v>
      </c>
      <c r="AL46" s="36">
        <f t="shared" si="1"/>
      </c>
    </row>
    <row r="47" spans="1:38" ht="12.75">
      <c r="A47" s="36" t="s">
        <v>64</v>
      </c>
      <c r="B47" s="36">
        <v>32706</v>
      </c>
      <c r="C47" s="36">
        <v>0.8968905859</v>
      </c>
      <c r="D47" s="36">
        <v>0.6399446563</v>
      </c>
      <c r="E47" s="36">
        <v>1.2570035786</v>
      </c>
      <c r="F47" s="36">
        <v>0.0003835353</v>
      </c>
      <c r="G47" s="36">
        <v>1.0395646059</v>
      </c>
      <c r="H47" s="36">
        <v>0.1782838591</v>
      </c>
      <c r="I47" s="36">
        <v>-0.6116</v>
      </c>
      <c r="J47" s="36">
        <v>-0.9491</v>
      </c>
      <c r="K47" s="36">
        <v>-0.274</v>
      </c>
      <c r="L47" s="36">
        <v>0.5424854559</v>
      </c>
      <c r="M47" s="36">
        <v>0.3870713709</v>
      </c>
      <c r="N47" s="36">
        <v>0.7603002754</v>
      </c>
      <c r="O47" s="36">
        <v>33029</v>
      </c>
      <c r="P47" s="36">
        <v>1.0883866706</v>
      </c>
      <c r="Q47" s="36">
        <v>0.7971392555</v>
      </c>
      <c r="R47" s="36">
        <v>1.4860459281</v>
      </c>
      <c r="S47" s="36">
        <v>0.020836514</v>
      </c>
      <c r="T47" s="36">
        <v>1.21105695</v>
      </c>
      <c r="U47" s="36">
        <v>0.1914849169</v>
      </c>
      <c r="V47" s="36">
        <v>-0.3672</v>
      </c>
      <c r="W47" s="36">
        <v>-0.6786</v>
      </c>
      <c r="X47" s="36">
        <v>-0.0558</v>
      </c>
      <c r="Y47" s="36">
        <v>0.692678979</v>
      </c>
      <c r="Z47" s="36">
        <v>0.5073211759</v>
      </c>
      <c r="AA47" s="36">
        <v>0.9457601825</v>
      </c>
      <c r="AB47" s="36">
        <v>0.4067591989</v>
      </c>
      <c r="AC47" s="36">
        <v>-0.1935</v>
      </c>
      <c r="AD47" s="36">
        <v>-0.6507</v>
      </c>
      <c r="AE47" s="36">
        <v>0.2637</v>
      </c>
      <c r="AF47" s="36">
        <v>1</v>
      </c>
      <c r="AG47" s="36" t="s">
        <v>216</v>
      </c>
      <c r="AH47" s="36">
        <f t="shared" si="0"/>
      </c>
      <c r="AI47" s="36" t="s">
        <v>216</v>
      </c>
      <c r="AJ47" s="36" t="s">
        <v>216</v>
      </c>
      <c r="AK47" s="36" t="s">
        <v>216</v>
      </c>
      <c r="AL47" s="36">
        <f t="shared" si="1"/>
      </c>
    </row>
    <row r="48" spans="1:38" ht="12.75">
      <c r="A48" s="36" t="s">
        <v>69</v>
      </c>
      <c r="B48" s="36">
        <v>35674</v>
      </c>
      <c r="C48" s="36">
        <v>1.1024782184</v>
      </c>
      <c r="D48" s="36">
        <v>0.8191170363</v>
      </c>
      <c r="E48" s="36">
        <v>1.4838639267</v>
      </c>
      <c r="F48" s="36">
        <v>0.0075114103</v>
      </c>
      <c r="G48" s="36">
        <v>1.2333912653</v>
      </c>
      <c r="H48" s="36">
        <v>0.1859407294</v>
      </c>
      <c r="I48" s="36">
        <v>-0.4052</v>
      </c>
      <c r="J48" s="36">
        <v>-0.7023</v>
      </c>
      <c r="K48" s="36">
        <v>-0.1081</v>
      </c>
      <c r="L48" s="36">
        <v>0.6668354071</v>
      </c>
      <c r="M48" s="36">
        <v>0.4954440217</v>
      </c>
      <c r="N48" s="36">
        <v>0.8975170567</v>
      </c>
      <c r="O48" s="36">
        <v>36168</v>
      </c>
      <c r="P48" s="36">
        <v>1.300323641</v>
      </c>
      <c r="Q48" s="36">
        <v>0.9865395422</v>
      </c>
      <c r="R48" s="36">
        <v>1.7139116064</v>
      </c>
      <c r="S48" s="36">
        <v>0.1791823409</v>
      </c>
      <c r="T48" s="36">
        <v>1.4100862641</v>
      </c>
      <c r="U48" s="36">
        <v>0.1974515712</v>
      </c>
      <c r="V48" s="36">
        <v>-0.1893</v>
      </c>
      <c r="W48" s="36">
        <v>-0.4654</v>
      </c>
      <c r="X48" s="36">
        <v>0.0869</v>
      </c>
      <c r="Y48" s="36">
        <v>0.8275614506</v>
      </c>
      <c r="Z48" s="36">
        <v>0.627860687</v>
      </c>
      <c r="AA48" s="36">
        <v>1.0907801185</v>
      </c>
      <c r="AB48" s="36">
        <v>0.4224493432</v>
      </c>
      <c r="AC48" s="36">
        <v>-0.1651</v>
      </c>
      <c r="AD48" s="36">
        <v>-0.5683</v>
      </c>
      <c r="AE48" s="36">
        <v>0.2382</v>
      </c>
      <c r="AF48" s="36" t="s">
        <v>216</v>
      </c>
      <c r="AG48" s="36" t="s">
        <v>216</v>
      </c>
      <c r="AH48" s="36">
        <f t="shared" si="0"/>
      </c>
      <c r="AI48" s="36" t="s">
        <v>216</v>
      </c>
      <c r="AJ48" s="36" t="s">
        <v>216</v>
      </c>
      <c r="AK48" s="36" t="s">
        <v>216</v>
      </c>
      <c r="AL48" s="36">
        <f t="shared" si="1"/>
      </c>
    </row>
    <row r="49" spans="1:38" ht="12.75">
      <c r="A49" s="36" t="s">
        <v>66</v>
      </c>
      <c r="B49" s="36">
        <v>25627</v>
      </c>
      <c r="C49" s="36">
        <v>1.2798548352</v>
      </c>
      <c r="D49" s="36">
        <v>0.9218509677</v>
      </c>
      <c r="E49" s="36">
        <v>1.7768906869</v>
      </c>
      <c r="F49" s="36">
        <v>0.1261823892</v>
      </c>
      <c r="G49" s="36">
        <v>1.4047684083</v>
      </c>
      <c r="H49" s="36">
        <v>0.2341280681</v>
      </c>
      <c r="I49" s="36">
        <v>-0.256</v>
      </c>
      <c r="J49" s="36">
        <v>-0.5841</v>
      </c>
      <c r="K49" s="36">
        <v>0.0721</v>
      </c>
      <c r="L49" s="36">
        <v>0.7741218882</v>
      </c>
      <c r="M49" s="36">
        <v>0.5575827759</v>
      </c>
      <c r="N49" s="36">
        <v>1.0747546798</v>
      </c>
      <c r="O49" s="36">
        <v>26481</v>
      </c>
      <c r="P49" s="36">
        <v>1.3265860568</v>
      </c>
      <c r="Q49" s="36">
        <v>0.9638520397</v>
      </c>
      <c r="R49" s="36">
        <v>1.8258306189</v>
      </c>
      <c r="S49" s="36">
        <v>0.2989625255</v>
      </c>
      <c r="T49" s="36">
        <v>1.4349911257</v>
      </c>
      <c r="U49" s="36">
        <v>0.2327862997</v>
      </c>
      <c r="V49" s="36">
        <v>-0.1693</v>
      </c>
      <c r="W49" s="36">
        <v>-0.4887</v>
      </c>
      <c r="X49" s="36">
        <v>0.1501</v>
      </c>
      <c r="Y49" s="36">
        <v>0.8442755687</v>
      </c>
      <c r="Z49" s="36">
        <v>0.6134217413</v>
      </c>
      <c r="AA49" s="36">
        <v>1.1620084323</v>
      </c>
      <c r="AB49" s="36">
        <v>0.8774582759</v>
      </c>
      <c r="AC49" s="36">
        <v>-0.0359</v>
      </c>
      <c r="AD49" s="36">
        <v>-0.4917</v>
      </c>
      <c r="AE49" s="36">
        <v>0.42</v>
      </c>
      <c r="AF49" s="36" t="s">
        <v>216</v>
      </c>
      <c r="AG49" s="36" t="s">
        <v>216</v>
      </c>
      <c r="AH49" s="36">
        <f t="shared" si="0"/>
      </c>
      <c r="AI49" s="36" t="s">
        <v>216</v>
      </c>
      <c r="AJ49" s="36" t="s">
        <v>216</v>
      </c>
      <c r="AK49" s="36" t="s">
        <v>216</v>
      </c>
      <c r="AL49" s="36">
        <f t="shared" si="1"/>
      </c>
    </row>
    <row r="50" spans="1:38" ht="12.75">
      <c r="A50" s="36" t="s">
        <v>65</v>
      </c>
      <c r="B50" s="36">
        <v>25993</v>
      </c>
      <c r="C50" s="36">
        <v>1.5079784554</v>
      </c>
      <c r="D50" s="36">
        <v>1.1240832134</v>
      </c>
      <c r="E50" s="36">
        <v>2.0229810345</v>
      </c>
      <c r="F50" s="36">
        <v>0.5393789272</v>
      </c>
      <c r="G50" s="36">
        <v>1.7312353326</v>
      </c>
      <c r="H50" s="36">
        <v>0.2580773259</v>
      </c>
      <c r="I50" s="36">
        <v>-0.092</v>
      </c>
      <c r="J50" s="36">
        <v>-0.3858</v>
      </c>
      <c r="K50" s="36">
        <v>0.2018</v>
      </c>
      <c r="L50" s="36">
        <v>0.9121027613</v>
      </c>
      <c r="M50" s="36">
        <v>0.6799032169</v>
      </c>
      <c r="N50" s="36">
        <v>1.2236027517</v>
      </c>
      <c r="O50" s="36">
        <v>26601</v>
      </c>
      <c r="P50" s="36">
        <v>0.9602761247</v>
      </c>
      <c r="Q50" s="36">
        <v>0.6621903314</v>
      </c>
      <c r="R50" s="36">
        <v>1.3925456052</v>
      </c>
      <c r="S50" s="36">
        <v>0.0094113331</v>
      </c>
      <c r="T50" s="36">
        <v>1.0525920078</v>
      </c>
      <c r="U50" s="36">
        <v>0.1989211918</v>
      </c>
      <c r="V50" s="36">
        <v>-0.4924</v>
      </c>
      <c r="W50" s="36">
        <v>-0.8641</v>
      </c>
      <c r="X50" s="36">
        <v>-0.1208</v>
      </c>
      <c r="Y50" s="36">
        <v>0.6111459315</v>
      </c>
      <c r="Z50" s="36">
        <v>0.4214359979</v>
      </c>
      <c r="AA50" s="36">
        <v>0.8862540253</v>
      </c>
      <c r="AB50" s="36">
        <v>0.0607979418</v>
      </c>
      <c r="AC50" s="36">
        <v>0.4513</v>
      </c>
      <c r="AD50" s="36">
        <v>-0.0205</v>
      </c>
      <c r="AE50" s="36">
        <v>0.9231</v>
      </c>
      <c r="AF50" s="36" t="s">
        <v>216</v>
      </c>
      <c r="AG50" s="36" t="s">
        <v>216</v>
      </c>
      <c r="AH50" s="36">
        <f t="shared" si="0"/>
      </c>
      <c r="AI50" s="36" t="s">
        <v>216</v>
      </c>
      <c r="AJ50" s="36" t="s">
        <v>216</v>
      </c>
      <c r="AK50" s="36" t="s">
        <v>216</v>
      </c>
      <c r="AL50" s="36">
        <f t="shared" si="1"/>
      </c>
    </row>
    <row r="51" spans="1:38" ht="12.75">
      <c r="A51" s="36" t="s">
        <v>57</v>
      </c>
      <c r="B51" s="36">
        <v>9715</v>
      </c>
      <c r="C51" s="36">
        <v>1.6087031646</v>
      </c>
      <c r="D51" s="36">
        <v>0.9845798418</v>
      </c>
      <c r="E51" s="36">
        <v>2.6284570963</v>
      </c>
      <c r="F51" s="36">
        <v>0.91307627</v>
      </c>
      <c r="G51" s="36">
        <v>1.6469377252</v>
      </c>
      <c r="H51" s="36">
        <v>0.4117344313</v>
      </c>
      <c r="I51" s="36">
        <v>-0.0273</v>
      </c>
      <c r="J51" s="36">
        <v>-0.5183</v>
      </c>
      <c r="K51" s="36">
        <v>0.4636</v>
      </c>
      <c r="L51" s="36">
        <v>0.9730262347</v>
      </c>
      <c r="M51" s="36">
        <v>0.5955244182</v>
      </c>
      <c r="N51" s="36">
        <v>1.5898257477</v>
      </c>
      <c r="O51" s="36">
        <v>10256</v>
      </c>
      <c r="P51" s="36">
        <v>1.7366740281</v>
      </c>
      <c r="Q51" s="36">
        <v>1.0930601859</v>
      </c>
      <c r="R51" s="36">
        <v>2.7592594797</v>
      </c>
      <c r="S51" s="36">
        <v>0.6717889539</v>
      </c>
      <c r="T51" s="36">
        <v>1.7550702028</v>
      </c>
      <c r="U51" s="36">
        <v>0.413674014</v>
      </c>
      <c r="V51" s="36">
        <v>0.1001</v>
      </c>
      <c r="W51" s="36">
        <v>-0.3629</v>
      </c>
      <c r="X51" s="36">
        <v>0.5631</v>
      </c>
      <c r="Y51" s="36">
        <v>1.1052667448</v>
      </c>
      <c r="Z51" s="36">
        <v>0.6956533316</v>
      </c>
      <c r="AA51" s="36">
        <v>1.7560680323</v>
      </c>
      <c r="AB51" s="36">
        <v>0.8237113434</v>
      </c>
      <c r="AC51" s="36">
        <v>-0.0765</v>
      </c>
      <c r="AD51" s="36">
        <v>-0.75</v>
      </c>
      <c r="AE51" s="36">
        <v>0.5969</v>
      </c>
      <c r="AF51" s="36" t="s">
        <v>216</v>
      </c>
      <c r="AG51" s="36" t="s">
        <v>216</v>
      </c>
      <c r="AH51" s="36">
        <f t="shared" si="0"/>
      </c>
      <c r="AI51" s="36" t="s">
        <v>216</v>
      </c>
      <c r="AJ51" s="36" t="s">
        <v>216</v>
      </c>
      <c r="AK51" s="36" t="s">
        <v>216</v>
      </c>
      <c r="AL51" s="36">
        <f t="shared" si="1"/>
      </c>
    </row>
    <row r="52" spans="1:38" ht="12.75">
      <c r="A52" s="36" t="s">
        <v>61</v>
      </c>
      <c r="B52" s="36">
        <v>8115</v>
      </c>
      <c r="C52" s="36">
        <v>1.448433719</v>
      </c>
      <c r="D52" s="36">
        <v>0.8014934336</v>
      </c>
      <c r="E52" s="36">
        <v>2.6175638507</v>
      </c>
      <c r="F52" s="36">
        <v>0.6612737748</v>
      </c>
      <c r="G52" s="36">
        <v>1.3555144794</v>
      </c>
      <c r="H52" s="36">
        <v>0.4087029933</v>
      </c>
      <c r="I52" s="36">
        <v>-0.1323</v>
      </c>
      <c r="J52" s="36">
        <v>-0.7241</v>
      </c>
      <c r="K52" s="36">
        <v>0.4595</v>
      </c>
      <c r="L52" s="36">
        <v>0.8760870488</v>
      </c>
      <c r="M52" s="36">
        <v>0.4847843624</v>
      </c>
      <c r="N52" s="36">
        <v>1.5832369537</v>
      </c>
      <c r="O52" s="36">
        <v>8662</v>
      </c>
      <c r="P52" s="36">
        <v>1.737148558</v>
      </c>
      <c r="Q52" s="36">
        <v>1.0279015342</v>
      </c>
      <c r="R52" s="36">
        <v>2.9357725544</v>
      </c>
      <c r="S52" s="36">
        <v>0.7077601188</v>
      </c>
      <c r="T52" s="36">
        <v>1.6162549065</v>
      </c>
      <c r="U52" s="36">
        <v>0.4319622936</v>
      </c>
      <c r="V52" s="36">
        <v>0.1004</v>
      </c>
      <c r="W52" s="36">
        <v>-0.4244</v>
      </c>
      <c r="X52" s="36">
        <v>0.6251</v>
      </c>
      <c r="Y52" s="36">
        <v>1.1055687486</v>
      </c>
      <c r="Z52" s="36">
        <v>0.6541845875</v>
      </c>
      <c r="AA52" s="36">
        <v>1.86840577</v>
      </c>
      <c r="AB52" s="36">
        <v>0.6519017524</v>
      </c>
      <c r="AC52" s="36">
        <v>-0.1818</v>
      </c>
      <c r="AD52" s="36">
        <v>-0.9715</v>
      </c>
      <c r="AE52" s="36">
        <v>0.6079</v>
      </c>
      <c r="AF52" s="36" t="s">
        <v>216</v>
      </c>
      <c r="AG52" s="36" t="s">
        <v>216</v>
      </c>
      <c r="AH52" s="36">
        <f t="shared" si="0"/>
      </c>
      <c r="AI52" s="36" t="s">
        <v>216</v>
      </c>
      <c r="AJ52" s="36" t="s">
        <v>216</v>
      </c>
      <c r="AK52" s="36" t="s">
        <v>216</v>
      </c>
      <c r="AL52" s="36">
        <f t="shared" si="1"/>
      </c>
    </row>
    <row r="53" spans="1:38" ht="12.75">
      <c r="A53" s="36" t="s">
        <v>59</v>
      </c>
      <c r="B53" s="36">
        <v>27500</v>
      </c>
      <c r="C53" s="36">
        <v>1.5182950279</v>
      </c>
      <c r="D53" s="36">
        <v>1.1242451235</v>
      </c>
      <c r="E53" s="36">
        <v>2.050460121</v>
      </c>
      <c r="F53" s="36">
        <v>0.5784521425</v>
      </c>
      <c r="G53" s="36">
        <v>1.5636363636</v>
      </c>
      <c r="H53" s="36">
        <v>0.23845231</v>
      </c>
      <c r="I53" s="36">
        <v>-0.0852</v>
      </c>
      <c r="J53" s="36">
        <v>-0.3857</v>
      </c>
      <c r="K53" s="36">
        <v>0.2153</v>
      </c>
      <c r="L53" s="36">
        <v>0.9183427538</v>
      </c>
      <c r="M53" s="36">
        <v>0.6800011484</v>
      </c>
      <c r="N53" s="36">
        <v>1.2402235135</v>
      </c>
      <c r="O53" s="36">
        <v>28151</v>
      </c>
      <c r="P53" s="36">
        <v>0.8402092332</v>
      </c>
      <c r="Q53" s="36">
        <v>0.5625061394</v>
      </c>
      <c r="R53" s="36">
        <v>1.2550112897</v>
      </c>
      <c r="S53" s="36">
        <v>0.0022300939</v>
      </c>
      <c r="T53" s="36">
        <v>0.8525452027</v>
      </c>
      <c r="U53" s="36">
        <v>0.1740250608</v>
      </c>
      <c r="V53" s="36">
        <v>-0.626</v>
      </c>
      <c r="W53" s="36">
        <v>-1.0272</v>
      </c>
      <c r="X53" s="36">
        <v>-0.2247</v>
      </c>
      <c r="Y53" s="36">
        <v>0.5347320851</v>
      </c>
      <c r="Z53" s="36">
        <v>0.3579942578</v>
      </c>
      <c r="AA53" s="36">
        <v>0.7987234337</v>
      </c>
      <c r="AB53" s="36">
        <v>0.0202226635</v>
      </c>
      <c r="AC53" s="36">
        <v>0.5917</v>
      </c>
      <c r="AD53" s="36">
        <v>0.0923</v>
      </c>
      <c r="AE53" s="36">
        <v>1.0911</v>
      </c>
      <c r="AF53" s="36" t="s">
        <v>216</v>
      </c>
      <c r="AG53" s="36">
        <v>2</v>
      </c>
      <c r="AH53" s="36" t="str">
        <f t="shared" si="0"/>
        <v>t</v>
      </c>
      <c r="AI53" s="36" t="s">
        <v>216</v>
      </c>
      <c r="AJ53" s="36" t="s">
        <v>216</v>
      </c>
      <c r="AK53" s="36" t="s">
        <v>216</v>
      </c>
      <c r="AL53" s="36" t="str">
        <f t="shared" si="1"/>
        <v>change</v>
      </c>
    </row>
    <row r="54" spans="1:38" ht="12.75">
      <c r="A54" s="36" t="s">
        <v>58</v>
      </c>
      <c r="B54" s="36">
        <v>12373</v>
      </c>
      <c r="C54" s="36">
        <v>1.1248867674</v>
      </c>
      <c r="D54" s="36">
        <v>0.652601245</v>
      </c>
      <c r="E54" s="36">
        <v>1.938963876</v>
      </c>
      <c r="F54" s="36">
        <v>0.1656764466</v>
      </c>
      <c r="G54" s="36">
        <v>1.0506748565</v>
      </c>
      <c r="H54" s="36">
        <v>0.2914047745</v>
      </c>
      <c r="I54" s="36">
        <v>-0.3851</v>
      </c>
      <c r="J54" s="36">
        <v>-0.9296</v>
      </c>
      <c r="K54" s="36">
        <v>0.1594</v>
      </c>
      <c r="L54" s="36">
        <v>0.6803892476</v>
      </c>
      <c r="M54" s="36">
        <v>0.3947267253</v>
      </c>
      <c r="N54" s="36">
        <v>1.1727848624</v>
      </c>
      <c r="O54" s="36">
        <v>15537</v>
      </c>
      <c r="P54" s="36">
        <v>1.2969467273</v>
      </c>
      <c r="Q54" s="36">
        <v>0.8263978816</v>
      </c>
      <c r="R54" s="36">
        <v>2.0354248856</v>
      </c>
      <c r="S54" s="36">
        <v>0.404048692</v>
      </c>
      <c r="T54" s="36">
        <v>1.2228873013</v>
      </c>
      <c r="U54" s="36">
        <v>0.2805495877</v>
      </c>
      <c r="V54" s="36">
        <v>-0.1919</v>
      </c>
      <c r="W54" s="36">
        <v>-0.6426</v>
      </c>
      <c r="X54" s="36">
        <v>0.2588</v>
      </c>
      <c r="Y54" s="36">
        <v>0.8254122906</v>
      </c>
      <c r="Z54" s="36">
        <v>0.525942164</v>
      </c>
      <c r="AA54" s="36">
        <v>1.2953999434</v>
      </c>
      <c r="AB54" s="36">
        <v>0.6925245269</v>
      </c>
      <c r="AC54" s="36">
        <v>-0.1423</v>
      </c>
      <c r="AD54" s="36">
        <v>-0.8478</v>
      </c>
      <c r="AE54" s="36">
        <v>0.5631</v>
      </c>
      <c r="AF54" s="36" t="s">
        <v>216</v>
      </c>
      <c r="AG54" s="36" t="s">
        <v>216</v>
      </c>
      <c r="AH54" s="36">
        <f t="shared" si="0"/>
      </c>
      <c r="AI54" s="36" t="s">
        <v>216</v>
      </c>
      <c r="AJ54" s="36" t="s">
        <v>216</v>
      </c>
      <c r="AK54" s="36" t="s">
        <v>216</v>
      </c>
      <c r="AL54" s="36">
        <f t="shared" si="1"/>
      </c>
    </row>
    <row r="55" spans="1:38" ht="12.75">
      <c r="A55" s="36" t="s">
        <v>63</v>
      </c>
      <c r="B55" s="36">
        <v>9926</v>
      </c>
      <c r="C55" s="36">
        <v>1.2422881302</v>
      </c>
      <c r="D55" s="36">
        <v>0.7049132147</v>
      </c>
      <c r="E55" s="36">
        <v>2.1893188641</v>
      </c>
      <c r="F55" s="36">
        <v>0.3228446968</v>
      </c>
      <c r="G55" s="36">
        <v>1.2089462019</v>
      </c>
      <c r="H55" s="36">
        <v>0.3489927075</v>
      </c>
      <c r="I55" s="36">
        <v>-0.2858</v>
      </c>
      <c r="J55" s="36">
        <v>-0.8525</v>
      </c>
      <c r="K55" s="36">
        <v>0.2808</v>
      </c>
      <c r="L55" s="36">
        <v>0.751399617</v>
      </c>
      <c r="M55" s="36">
        <v>0.4263676893</v>
      </c>
      <c r="N55" s="36">
        <v>1.3242124077</v>
      </c>
      <c r="O55" s="36">
        <v>12418</v>
      </c>
      <c r="P55" s="36">
        <v>1.4559645006</v>
      </c>
      <c r="Q55" s="36">
        <v>0.9163861968</v>
      </c>
      <c r="R55" s="36">
        <v>2.3132524633</v>
      </c>
      <c r="S55" s="36">
        <v>0.7469615627</v>
      </c>
      <c r="T55" s="36">
        <v>1.4495087776</v>
      </c>
      <c r="U55" s="36">
        <v>0.3416524953</v>
      </c>
      <c r="V55" s="36">
        <v>-0.0762</v>
      </c>
      <c r="W55" s="36">
        <v>-0.5392</v>
      </c>
      <c r="X55" s="36">
        <v>0.3868</v>
      </c>
      <c r="Y55" s="36">
        <v>0.9266155411</v>
      </c>
      <c r="Z55" s="36">
        <v>0.5832131836</v>
      </c>
      <c r="AA55" s="36">
        <v>1.4722169957</v>
      </c>
      <c r="AB55" s="36">
        <v>0.6702001632</v>
      </c>
      <c r="AC55" s="36">
        <v>-0.1587</v>
      </c>
      <c r="AD55" s="36">
        <v>-0.8891</v>
      </c>
      <c r="AE55" s="36">
        <v>0.5717</v>
      </c>
      <c r="AF55" s="36" t="s">
        <v>216</v>
      </c>
      <c r="AG55" s="36" t="s">
        <v>216</v>
      </c>
      <c r="AH55" s="36">
        <f t="shared" si="0"/>
      </c>
      <c r="AI55" s="36" t="s">
        <v>216</v>
      </c>
      <c r="AJ55" s="36" t="s">
        <v>216</v>
      </c>
      <c r="AK55" s="36" t="s">
        <v>216</v>
      </c>
      <c r="AL55" s="36">
        <f t="shared" si="1"/>
      </c>
    </row>
    <row r="56" spans="1:38" ht="12.75">
      <c r="A56" s="36" t="s">
        <v>62</v>
      </c>
      <c r="B56" s="36">
        <v>12364</v>
      </c>
      <c r="C56" s="36">
        <v>1.8655994589</v>
      </c>
      <c r="D56" s="36">
        <v>1.2590760436</v>
      </c>
      <c r="E56" s="36">
        <v>2.7642979618</v>
      </c>
      <c r="F56" s="36">
        <v>0.5470489808</v>
      </c>
      <c r="G56" s="36">
        <v>2.021999353</v>
      </c>
      <c r="H56" s="36">
        <v>0.4043998706</v>
      </c>
      <c r="I56" s="36">
        <v>0.1208</v>
      </c>
      <c r="J56" s="36">
        <v>-0.2724</v>
      </c>
      <c r="K56" s="36">
        <v>0.514</v>
      </c>
      <c r="L56" s="36">
        <v>1.1284102978</v>
      </c>
      <c r="M56" s="36">
        <v>0.7615538086</v>
      </c>
      <c r="N56" s="36">
        <v>1.6719892747</v>
      </c>
      <c r="O56" s="36">
        <v>12989</v>
      </c>
      <c r="P56" s="36">
        <v>1.8028309797</v>
      </c>
      <c r="Q56" s="36">
        <v>1.2069589601</v>
      </c>
      <c r="R56" s="36">
        <v>2.6928832289</v>
      </c>
      <c r="S56" s="36">
        <v>0.5019019325</v>
      </c>
      <c r="T56" s="36">
        <v>1.8477172993</v>
      </c>
      <c r="U56" s="36">
        <v>0.3771637143</v>
      </c>
      <c r="V56" s="36">
        <v>0.1375</v>
      </c>
      <c r="W56" s="36">
        <v>-0.2638</v>
      </c>
      <c r="X56" s="36">
        <v>0.5387</v>
      </c>
      <c r="Y56" s="36">
        <v>1.1473708343</v>
      </c>
      <c r="Z56" s="36">
        <v>0.7681416198</v>
      </c>
      <c r="AA56" s="36">
        <v>1.7138243749</v>
      </c>
      <c r="AB56" s="36">
        <v>0.9046736814</v>
      </c>
      <c r="AC56" s="36">
        <v>0.0342</v>
      </c>
      <c r="AD56" s="36">
        <v>-0.5259</v>
      </c>
      <c r="AE56" s="36">
        <v>0.5943</v>
      </c>
      <c r="AF56" s="36" t="s">
        <v>216</v>
      </c>
      <c r="AG56" s="36" t="s">
        <v>216</v>
      </c>
      <c r="AH56" s="36">
        <f t="shared" si="0"/>
      </c>
      <c r="AI56" s="36" t="s">
        <v>216</v>
      </c>
      <c r="AJ56" s="36" t="s">
        <v>216</v>
      </c>
      <c r="AK56" s="36" t="s">
        <v>216</v>
      </c>
      <c r="AL56" s="36">
        <f t="shared" si="1"/>
      </c>
    </row>
    <row r="57" spans="1:38" ht="12.75">
      <c r="A57" s="36" t="s">
        <v>60</v>
      </c>
      <c r="B57" s="36">
        <v>19392</v>
      </c>
      <c r="C57" s="36">
        <v>1.440131936</v>
      </c>
      <c r="D57" s="36">
        <v>0.9930637221</v>
      </c>
      <c r="E57" s="36">
        <v>2.0884661749</v>
      </c>
      <c r="F57" s="36">
        <v>0.466687431</v>
      </c>
      <c r="G57" s="36">
        <v>1.4438943894</v>
      </c>
      <c r="H57" s="36">
        <v>0.272870391</v>
      </c>
      <c r="I57" s="36">
        <v>-0.138</v>
      </c>
      <c r="J57" s="36">
        <v>-0.5097</v>
      </c>
      <c r="K57" s="36">
        <v>0.2337</v>
      </c>
      <c r="L57" s="36">
        <v>0.8710657043</v>
      </c>
      <c r="M57" s="36">
        <v>0.6006559044</v>
      </c>
      <c r="N57" s="36">
        <v>1.2632115254</v>
      </c>
      <c r="O57" s="36">
        <v>19865</v>
      </c>
      <c r="P57" s="36">
        <v>1.4623290334</v>
      </c>
      <c r="Q57" s="36">
        <v>1.0015832271</v>
      </c>
      <c r="R57" s="36">
        <v>2.135025971</v>
      </c>
      <c r="S57" s="36">
        <v>0.7097948178</v>
      </c>
      <c r="T57" s="36">
        <v>1.3591744274</v>
      </c>
      <c r="U57" s="36">
        <v>0.2615732405</v>
      </c>
      <c r="V57" s="36">
        <v>-0.0719</v>
      </c>
      <c r="W57" s="36">
        <v>-0.4503</v>
      </c>
      <c r="X57" s="36">
        <v>0.3066</v>
      </c>
      <c r="Y57" s="36">
        <v>0.9306661034</v>
      </c>
      <c r="Z57" s="36">
        <v>0.6374348987</v>
      </c>
      <c r="AA57" s="36">
        <v>1.3587887922</v>
      </c>
      <c r="AB57" s="36">
        <v>0.9547776564</v>
      </c>
      <c r="AC57" s="36">
        <v>-0.0153</v>
      </c>
      <c r="AD57" s="36">
        <v>-0.5439</v>
      </c>
      <c r="AE57" s="36">
        <v>0.5134</v>
      </c>
      <c r="AF57" s="36" t="s">
        <v>216</v>
      </c>
      <c r="AG57" s="36" t="s">
        <v>216</v>
      </c>
      <c r="AH57" s="36">
        <f t="shared" si="0"/>
      </c>
      <c r="AI57" s="36" t="s">
        <v>216</v>
      </c>
      <c r="AJ57" s="36" t="s">
        <v>216</v>
      </c>
      <c r="AK57" s="36" t="s">
        <v>216</v>
      </c>
      <c r="AL57" s="36">
        <f t="shared" si="1"/>
      </c>
    </row>
    <row r="58" spans="1:38" ht="12.75">
      <c r="A58" s="36" t="s">
        <v>38</v>
      </c>
      <c r="B58" s="36">
        <v>41398</v>
      </c>
      <c r="C58" s="36">
        <v>1.2783003111</v>
      </c>
      <c r="D58" s="36">
        <v>0.9723794414</v>
      </c>
      <c r="E58" s="36">
        <v>1.6804671261</v>
      </c>
      <c r="F58" s="36">
        <v>0.0653031107</v>
      </c>
      <c r="G58" s="36">
        <v>1.2560993285</v>
      </c>
      <c r="H58" s="36">
        <v>0.174189636</v>
      </c>
      <c r="I58" s="36">
        <v>-0.2572</v>
      </c>
      <c r="J58" s="36">
        <v>-0.5308</v>
      </c>
      <c r="K58" s="36">
        <v>0.0163</v>
      </c>
      <c r="L58" s="36">
        <v>0.7731816322</v>
      </c>
      <c r="M58" s="36">
        <v>0.5881449899</v>
      </c>
      <c r="N58" s="36">
        <v>1.0164327617</v>
      </c>
      <c r="O58" s="36">
        <v>46256</v>
      </c>
      <c r="P58" s="36">
        <v>1.1727557285</v>
      </c>
      <c r="Q58" s="36">
        <v>0.8943977218</v>
      </c>
      <c r="R58" s="36">
        <v>1.5377454183</v>
      </c>
      <c r="S58" s="36">
        <v>0.0343472</v>
      </c>
      <c r="T58" s="36">
        <v>1.145797302</v>
      </c>
      <c r="U58" s="36">
        <v>0.1573873636</v>
      </c>
      <c r="V58" s="36">
        <v>-0.2925</v>
      </c>
      <c r="W58" s="36">
        <v>-0.5635</v>
      </c>
      <c r="X58" s="36">
        <v>-0.0216</v>
      </c>
      <c r="Y58" s="36">
        <v>0.7463737498</v>
      </c>
      <c r="Z58" s="36">
        <v>0.569219118</v>
      </c>
      <c r="AA58" s="36">
        <v>0.9786631488</v>
      </c>
      <c r="AB58" s="36">
        <v>0.6588548504</v>
      </c>
      <c r="AC58" s="36">
        <v>0.0862</v>
      </c>
      <c r="AD58" s="36">
        <v>-0.2964</v>
      </c>
      <c r="AE58" s="36">
        <v>0.4687</v>
      </c>
      <c r="AF58" s="36" t="s">
        <v>216</v>
      </c>
      <c r="AG58" s="36" t="s">
        <v>216</v>
      </c>
      <c r="AH58" s="36">
        <f t="shared" si="0"/>
      </c>
      <c r="AI58" s="36" t="s">
        <v>216</v>
      </c>
      <c r="AJ58" s="36" t="s">
        <v>216</v>
      </c>
      <c r="AK58" s="36" t="s">
        <v>216</v>
      </c>
      <c r="AL58" s="36">
        <f t="shared" si="1"/>
      </c>
    </row>
    <row r="59" spans="1:38" ht="12.75">
      <c r="A59" s="36" t="s">
        <v>35</v>
      </c>
      <c r="B59" s="36">
        <v>39675</v>
      </c>
      <c r="C59" s="36">
        <v>1.5868196065</v>
      </c>
      <c r="D59" s="36">
        <v>1.262782255</v>
      </c>
      <c r="E59" s="36">
        <v>1.9940068478</v>
      </c>
      <c r="F59" s="36">
        <v>0.7247177303</v>
      </c>
      <c r="G59" s="36">
        <v>1.8903591682</v>
      </c>
      <c r="H59" s="36">
        <v>0.2182798749</v>
      </c>
      <c r="I59" s="36">
        <v>-0.041</v>
      </c>
      <c r="J59" s="36">
        <v>-0.2695</v>
      </c>
      <c r="K59" s="36">
        <v>0.1874</v>
      </c>
      <c r="L59" s="36">
        <v>0.9597899357</v>
      </c>
      <c r="M59" s="36">
        <v>0.7637955154</v>
      </c>
      <c r="N59" s="36">
        <v>1.2060776766</v>
      </c>
      <c r="O59" s="36">
        <v>44631</v>
      </c>
      <c r="P59" s="36">
        <v>1.4090008324</v>
      </c>
      <c r="Q59" s="36">
        <v>1.1178840096</v>
      </c>
      <c r="R59" s="36">
        <v>1.7759296391</v>
      </c>
      <c r="S59" s="36">
        <v>0.3559568068</v>
      </c>
      <c r="T59" s="36">
        <v>1.6356344245</v>
      </c>
      <c r="U59" s="36">
        <v>0.1914365294</v>
      </c>
      <c r="V59" s="36">
        <v>-0.109</v>
      </c>
      <c r="W59" s="36">
        <v>-0.3404</v>
      </c>
      <c r="X59" s="36">
        <v>0.1224</v>
      </c>
      <c r="Y59" s="36">
        <v>0.896726581</v>
      </c>
      <c r="Z59" s="36">
        <v>0.7114518905</v>
      </c>
      <c r="AA59" s="36">
        <v>1.1302500869</v>
      </c>
      <c r="AB59" s="36">
        <v>0.4697566354</v>
      </c>
      <c r="AC59" s="36">
        <v>0.1189</v>
      </c>
      <c r="AD59" s="36">
        <v>-0.2034</v>
      </c>
      <c r="AE59" s="36">
        <v>0.4411</v>
      </c>
      <c r="AF59" s="36" t="s">
        <v>216</v>
      </c>
      <c r="AG59" s="36" t="s">
        <v>216</v>
      </c>
      <c r="AH59" s="36">
        <f t="shared" si="0"/>
      </c>
      <c r="AI59" s="36" t="s">
        <v>216</v>
      </c>
      <c r="AJ59" s="36" t="s">
        <v>216</v>
      </c>
      <c r="AK59" s="36" t="s">
        <v>216</v>
      </c>
      <c r="AL59" s="36">
        <f t="shared" si="1"/>
      </c>
    </row>
    <row r="60" spans="1:38" ht="12.75">
      <c r="A60" s="36" t="s">
        <v>37</v>
      </c>
      <c r="B60" s="36">
        <v>67350</v>
      </c>
      <c r="C60" s="36">
        <v>2.0082629827</v>
      </c>
      <c r="D60" s="36">
        <v>1.690737571</v>
      </c>
      <c r="E60" s="36">
        <v>2.3854205863</v>
      </c>
      <c r="F60" s="36">
        <v>0.0267620647</v>
      </c>
      <c r="G60" s="36">
        <v>1.989606533</v>
      </c>
      <c r="H60" s="36">
        <v>0.1718758263</v>
      </c>
      <c r="I60" s="36">
        <v>0.1945</v>
      </c>
      <c r="J60" s="36">
        <v>0.0224</v>
      </c>
      <c r="K60" s="36">
        <v>0.3666</v>
      </c>
      <c r="L60" s="36">
        <v>1.2147005186</v>
      </c>
      <c r="M60" s="36">
        <v>1.0226448538</v>
      </c>
      <c r="N60" s="36">
        <v>1.4428247935</v>
      </c>
      <c r="O60" s="36">
        <v>73757</v>
      </c>
      <c r="P60" s="36">
        <v>1.6895942775</v>
      </c>
      <c r="Q60" s="36">
        <v>1.4131527867</v>
      </c>
      <c r="R60" s="36">
        <v>2.0201133588</v>
      </c>
      <c r="S60" s="36">
        <v>0.4257640079</v>
      </c>
      <c r="T60" s="36">
        <v>1.681196361</v>
      </c>
      <c r="U60" s="36">
        <v>0.1509758901</v>
      </c>
      <c r="V60" s="36">
        <v>0.0726</v>
      </c>
      <c r="W60" s="36">
        <v>-0.1061</v>
      </c>
      <c r="X60" s="36">
        <v>0.2513</v>
      </c>
      <c r="Y60" s="36">
        <v>1.0753039068</v>
      </c>
      <c r="Z60" s="36">
        <v>0.899368998</v>
      </c>
      <c r="AA60" s="36">
        <v>1.2856552699</v>
      </c>
      <c r="AB60" s="36">
        <v>0.1655641284</v>
      </c>
      <c r="AC60" s="36">
        <v>0.1728</v>
      </c>
      <c r="AD60" s="36">
        <v>-0.0714</v>
      </c>
      <c r="AE60" s="36">
        <v>0.417</v>
      </c>
      <c r="AF60" s="36" t="s">
        <v>216</v>
      </c>
      <c r="AG60" s="36" t="s">
        <v>216</v>
      </c>
      <c r="AH60" s="36">
        <f t="shared" si="0"/>
      </c>
      <c r="AI60" s="36" t="s">
        <v>216</v>
      </c>
      <c r="AJ60" s="36" t="s">
        <v>216</v>
      </c>
      <c r="AK60" s="36" t="s">
        <v>216</v>
      </c>
      <c r="AL60" s="36">
        <f t="shared" si="1"/>
      </c>
    </row>
    <row r="61" spans="1:38" ht="12.75">
      <c r="A61" s="36" t="s">
        <v>36</v>
      </c>
      <c r="B61" s="36">
        <v>19343</v>
      </c>
      <c r="C61" s="36">
        <v>1.8403824985</v>
      </c>
      <c r="D61" s="36">
        <v>1.3478957081</v>
      </c>
      <c r="E61" s="36">
        <v>2.5128114293</v>
      </c>
      <c r="F61" s="36">
        <v>0.4998893199</v>
      </c>
      <c r="G61" s="36">
        <v>2.0679315515</v>
      </c>
      <c r="H61" s="36">
        <v>0.3269686874</v>
      </c>
      <c r="I61" s="36">
        <v>0.1072</v>
      </c>
      <c r="J61" s="36">
        <v>-0.2042</v>
      </c>
      <c r="K61" s="36">
        <v>0.4186</v>
      </c>
      <c r="L61" s="36">
        <v>1.113157786</v>
      </c>
      <c r="M61" s="36">
        <v>0.8152765001</v>
      </c>
      <c r="N61" s="36">
        <v>1.5198773132</v>
      </c>
      <c r="O61" s="36">
        <v>20836</v>
      </c>
      <c r="P61" s="36">
        <v>2.2856760555</v>
      </c>
      <c r="Q61" s="36">
        <v>1.7431552108</v>
      </c>
      <c r="R61" s="36">
        <v>2.9970452421</v>
      </c>
      <c r="S61" s="36">
        <v>0.0067108474</v>
      </c>
      <c r="T61" s="36">
        <v>2.5436744097</v>
      </c>
      <c r="U61" s="36">
        <v>0.3494005514</v>
      </c>
      <c r="V61" s="36">
        <v>0.3748</v>
      </c>
      <c r="W61" s="36">
        <v>0.1038</v>
      </c>
      <c r="X61" s="36">
        <v>0.6457</v>
      </c>
      <c r="Y61" s="36">
        <v>1.4546666172</v>
      </c>
      <c r="Z61" s="36">
        <v>1.1093915464</v>
      </c>
      <c r="AA61" s="36">
        <v>1.9074013806</v>
      </c>
      <c r="AB61" s="36">
        <v>0.3008673637</v>
      </c>
      <c r="AC61" s="36">
        <v>-0.2167</v>
      </c>
      <c r="AD61" s="36">
        <v>-0.6272</v>
      </c>
      <c r="AE61" s="36">
        <v>0.1938</v>
      </c>
      <c r="AF61" s="36" t="s">
        <v>216</v>
      </c>
      <c r="AG61" s="36" t="s">
        <v>216</v>
      </c>
      <c r="AH61" s="36">
        <f t="shared" si="0"/>
      </c>
      <c r="AI61" s="36" t="s">
        <v>216</v>
      </c>
      <c r="AJ61" s="36" t="s">
        <v>216</v>
      </c>
      <c r="AK61" s="36" t="s">
        <v>216</v>
      </c>
      <c r="AL61" s="36">
        <f t="shared" si="1"/>
      </c>
    </row>
    <row r="62" spans="1:38" ht="12.75">
      <c r="A62" s="36" t="s">
        <v>27</v>
      </c>
      <c r="B62" s="36">
        <v>7626</v>
      </c>
      <c r="C62" s="36">
        <v>1.2429110679</v>
      </c>
      <c r="D62" s="36">
        <v>0.6877698689</v>
      </c>
      <c r="E62" s="36">
        <v>2.2461407407</v>
      </c>
      <c r="F62" s="36">
        <v>0.3446596172</v>
      </c>
      <c r="G62" s="36">
        <v>1.4424337792</v>
      </c>
      <c r="H62" s="36">
        <v>0.4349101482</v>
      </c>
      <c r="I62" s="36">
        <v>-0.2853</v>
      </c>
      <c r="J62" s="36">
        <v>-0.8771</v>
      </c>
      <c r="K62" s="36">
        <v>0.3064</v>
      </c>
      <c r="L62" s="36">
        <v>0.7517764017</v>
      </c>
      <c r="M62" s="36">
        <v>0.415998514</v>
      </c>
      <c r="N62" s="36">
        <v>1.3585811948</v>
      </c>
      <c r="O62" s="36">
        <v>8195</v>
      </c>
      <c r="P62" s="36">
        <v>1.728664398</v>
      </c>
      <c r="Q62" s="36">
        <v>1.0580187272</v>
      </c>
      <c r="R62" s="36">
        <v>2.8244118219</v>
      </c>
      <c r="S62" s="36">
        <v>0.7031222093</v>
      </c>
      <c r="T62" s="36">
        <v>1.9524100061</v>
      </c>
      <c r="U62" s="36">
        <v>0.4881025015</v>
      </c>
      <c r="V62" s="36">
        <v>0.0955</v>
      </c>
      <c r="W62" s="36">
        <v>-0.3955</v>
      </c>
      <c r="X62" s="36">
        <v>0.5864</v>
      </c>
      <c r="Y62" s="36">
        <v>1.1001691977</v>
      </c>
      <c r="Z62" s="36">
        <v>0.673351991</v>
      </c>
      <c r="AA62" s="36">
        <v>1.7975327609</v>
      </c>
      <c r="AB62" s="36">
        <v>0.3996414162</v>
      </c>
      <c r="AC62" s="36">
        <v>-0.3299</v>
      </c>
      <c r="AD62" s="36">
        <v>-1.0976</v>
      </c>
      <c r="AE62" s="36">
        <v>0.4378</v>
      </c>
      <c r="AF62" s="36" t="s">
        <v>216</v>
      </c>
      <c r="AG62" s="36" t="s">
        <v>216</v>
      </c>
      <c r="AH62" s="36">
        <f t="shared" si="0"/>
      </c>
      <c r="AI62" s="36" t="s">
        <v>216</v>
      </c>
      <c r="AJ62" s="36" t="s">
        <v>216</v>
      </c>
      <c r="AK62" s="36" t="s">
        <v>216</v>
      </c>
      <c r="AL62" s="36">
        <f t="shared" si="1"/>
      </c>
    </row>
    <row r="63" spans="1:38" ht="12.75">
      <c r="A63" s="36" t="s">
        <v>28</v>
      </c>
      <c r="B63" s="36">
        <v>25651</v>
      </c>
      <c r="C63" s="36">
        <v>1.5982715831</v>
      </c>
      <c r="D63" s="36">
        <v>1.1562860255</v>
      </c>
      <c r="E63" s="36">
        <v>2.2092042948</v>
      </c>
      <c r="F63" s="36">
        <v>0.8376108654</v>
      </c>
      <c r="G63" s="36">
        <v>1.4424388913</v>
      </c>
      <c r="H63" s="36">
        <v>0.237135493</v>
      </c>
      <c r="I63" s="36">
        <v>-0.0338</v>
      </c>
      <c r="J63" s="36">
        <v>-0.3576</v>
      </c>
      <c r="K63" s="36">
        <v>0.2899</v>
      </c>
      <c r="L63" s="36">
        <v>0.9667166789</v>
      </c>
      <c r="M63" s="36">
        <v>0.6993811303</v>
      </c>
      <c r="N63" s="36">
        <v>1.3362401367</v>
      </c>
      <c r="O63" s="36">
        <v>28979</v>
      </c>
      <c r="P63" s="36">
        <v>1.1538677595</v>
      </c>
      <c r="Q63" s="36">
        <v>0.8103842714</v>
      </c>
      <c r="R63" s="36">
        <v>1.6429376204</v>
      </c>
      <c r="S63" s="36">
        <v>0.0867891777</v>
      </c>
      <c r="T63" s="36">
        <v>1.0697401567</v>
      </c>
      <c r="U63" s="36">
        <v>0.1921310039</v>
      </c>
      <c r="V63" s="36">
        <v>-0.3088</v>
      </c>
      <c r="W63" s="36">
        <v>-0.6621</v>
      </c>
      <c r="X63" s="36">
        <v>0.0446</v>
      </c>
      <c r="Y63" s="36">
        <v>0.7343529309</v>
      </c>
      <c r="Z63" s="36">
        <v>0.5157506655</v>
      </c>
      <c r="AA63" s="36">
        <v>1.045610337</v>
      </c>
      <c r="AB63" s="36">
        <v>0.1808699498</v>
      </c>
      <c r="AC63" s="36">
        <v>0.3258</v>
      </c>
      <c r="AD63" s="36">
        <v>-0.1514</v>
      </c>
      <c r="AE63" s="36">
        <v>0.803</v>
      </c>
      <c r="AF63" s="36" t="s">
        <v>216</v>
      </c>
      <c r="AG63" s="36" t="s">
        <v>216</v>
      </c>
      <c r="AH63" s="36">
        <f t="shared" si="0"/>
      </c>
      <c r="AI63" s="36" t="s">
        <v>216</v>
      </c>
      <c r="AJ63" s="36" t="s">
        <v>216</v>
      </c>
      <c r="AK63" s="36" t="s">
        <v>216</v>
      </c>
      <c r="AL63" s="36">
        <f t="shared" si="1"/>
      </c>
    </row>
    <row r="64" spans="1:38" ht="12.75">
      <c r="A64" s="36" t="s">
        <v>30</v>
      </c>
      <c r="B64" s="36">
        <v>15192</v>
      </c>
      <c r="C64" s="36">
        <v>1.7347094018</v>
      </c>
      <c r="D64" s="36">
        <v>1.2183013395</v>
      </c>
      <c r="E64" s="36">
        <v>2.4700101784</v>
      </c>
      <c r="F64" s="36">
        <v>0.7897805297</v>
      </c>
      <c r="G64" s="36">
        <v>2.0405476567</v>
      </c>
      <c r="H64" s="36">
        <v>0.3664931782</v>
      </c>
      <c r="I64" s="36">
        <v>0.0481</v>
      </c>
      <c r="J64" s="36">
        <v>-0.3053</v>
      </c>
      <c r="K64" s="36">
        <v>0.4014</v>
      </c>
      <c r="L64" s="36">
        <v>1.0492412738</v>
      </c>
      <c r="M64" s="36">
        <v>0.7368911749</v>
      </c>
      <c r="N64" s="36">
        <v>1.4939889201</v>
      </c>
      <c r="O64" s="36">
        <v>17111</v>
      </c>
      <c r="P64" s="36">
        <v>1.7451290762</v>
      </c>
      <c r="Q64" s="36">
        <v>1.262553546</v>
      </c>
      <c r="R64" s="36">
        <v>2.41215551</v>
      </c>
      <c r="S64" s="36">
        <v>0.5251448424</v>
      </c>
      <c r="T64" s="36">
        <v>2.1623517036</v>
      </c>
      <c r="U64" s="36">
        <v>0.3554884303</v>
      </c>
      <c r="V64" s="36">
        <v>0.1049</v>
      </c>
      <c r="W64" s="36">
        <v>-0.2187</v>
      </c>
      <c r="X64" s="36">
        <v>0.4286</v>
      </c>
      <c r="Y64" s="36">
        <v>1.1106477682</v>
      </c>
      <c r="Z64" s="36">
        <v>0.8035235314</v>
      </c>
      <c r="AA64" s="36">
        <v>1.5351615936</v>
      </c>
      <c r="AB64" s="36">
        <v>0.980377733</v>
      </c>
      <c r="AC64" s="36">
        <v>-0.006</v>
      </c>
      <c r="AD64" s="36">
        <v>-0.4832</v>
      </c>
      <c r="AE64" s="36">
        <v>0.4712</v>
      </c>
      <c r="AF64" s="36" t="s">
        <v>216</v>
      </c>
      <c r="AG64" s="36" t="s">
        <v>216</v>
      </c>
      <c r="AH64" s="36">
        <f t="shared" si="0"/>
      </c>
      <c r="AI64" s="36" t="s">
        <v>216</v>
      </c>
      <c r="AJ64" s="36" t="s">
        <v>216</v>
      </c>
      <c r="AK64" s="36" t="s">
        <v>216</v>
      </c>
      <c r="AL64" s="36">
        <f t="shared" si="1"/>
      </c>
    </row>
    <row r="65" spans="1:38" ht="12.75">
      <c r="A65" s="36" t="s">
        <v>26</v>
      </c>
      <c r="B65" s="36">
        <v>16310</v>
      </c>
      <c r="C65" s="36">
        <v>1.5695389806</v>
      </c>
      <c r="D65" s="36">
        <v>1.0750093966</v>
      </c>
      <c r="E65" s="36">
        <v>2.291563794</v>
      </c>
      <c r="F65" s="36">
        <v>0.7877342715</v>
      </c>
      <c r="G65" s="36">
        <v>1.6554261189</v>
      </c>
      <c r="H65" s="36">
        <v>0.3185869051</v>
      </c>
      <c r="I65" s="36">
        <v>-0.052</v>
      </c>
      <c r="J65" s="36">
        <v>-0.4304</v>
      </c>
      <c r="K65" s="36">
        <v>0.3265</v>
      </c>
      <c r="L65" s="36">
        <v>0.9493377263</v>
      </c>
      <c r="M65" s="36">
        <v>0.650220854</v>
      </c>
      <c r="N65" s="36">
        <v>1.3860553887</v>
      </c>
      <c r="O65" s="36">
        <v>18550</v>
      </c>
      <c r="P65" s="36">
        <v>1.6560952259</v>
      </c>
      <c r="Q65" s="36">
        <v>1.1695680198</v>
      </c>
      <c r="R65" s="36">
        <v>2.3450123043</v>
      </c>
      <c r="S65" s="36">
        <v>0.7670263286</v>
      </c>
      <c r="T65" s="36">
        <v>1.7250673854</v>
      </c>
      <c r="U65" s="36">
        <v>0.3049517116</v>
      </c>
      <c r="V65" s="36">
        <v>0.0526</v>
      </c>
      <c r="W65" s="36">
        <v>-0.2953</v>
      </c>
      <c r="X65" s="36">
        <v>0.4004</v>
      </c>
      <c r="Y65" s="36">
        <v>1.0539841962</v>
      </c>
      <c r="Z65" s="36">
        <v>0.744345005</v>
      </c>
      <c r="AA65" s="36">
        <v>1.4924298252</v>
      </c>
      <c r="AB65" s="36">
        <v>0.8372422383</v>
      </c>
      <c r="AC65" s="36">
        <v>-0.0537</v>
      </c>
      <c r="AD65" s="36">
        <v>-0.5659</v>
      </c>
      <c r="AE65" s="36">
        <v>0.4585</v>
      </c>
      <c r="AF65" s="36" t="s">
        <v>216</v>
      </c>
      <c r="AG65" s="36" t="s">
        <v>216</v>
      </c>
      <c r="AH65" s="36">
        <f t="shared" si="0"/>
      </c>
      <c r="AI65" s="36" t="s">
        <v>216</v>
      </c>
      <c r="AJ65" s="36" t="s">
        <v>216</v>
      </c>
      <c r="AK65" s="36" t="s">
        <v>216</v>
      </c>
      <c r="AL65" s="36">
        <f t="shared" si="1"/>
      </c>
    </row>
    <row r="66" spans="1:38" ht="12.75">
      <c r="A66" s="36" t="s">
        <v>25</v>
      </c>
      <c r="B66" s="36">
        <v>15421</v>
      </c>
      <c r="C66" s="36">
        <v>2.1001021564</v>
      </c>
      <c r="D66" s="36">
        <v>1.5126548988</v>
      </c>
      <c r="E66" s="36">
        <v>2.9156875576</v>
      </c>
      <c r="F66" s="36">
        <v>0.153033479</v>
      </c>
      <c r="G66" s="36">
        <v>2.3344789573</v>
      </c>
      <c r="H66" s="36">
        <v>0.3890798262</v>
      </c>
      <c r="I66" s="36">
        <v>0.2392</v>
      </c>
      <c r="J66" s="36">
        <v>-0.0889</v>
      </c>
      <c r="K66" s="36">
        <v>0.5673</v>
      </c>
      <c r="L66" s="36">
        <v>1.2702495642</v>
      </c>
      <c r="M66" s="36">
        <v>0.9149313143</v>
      </c>
      <c r="N66" s="36">
        <v>1.7635574717</v>
      </c>
      <c r="O66" s="36">
        <v>17036</v>
      </c>
      <c r="P66" s="36">
        <v>1.9454348916</v>
      </c>
      <c r="Q66" s="36">
        <v>1.4012760962</v>
      </c>
      <c r="R66" s="36">
        <v>2.7009073571</v>
      </c>
      <c r="S66" s="36">
        <v>0.2019655006</v>
      </c>
      <c r="T66" s="36">
        <v>2.1131721061</v>
      </c>
      <c r="U66" s="36">
        <v>0.352195351</v>
      </c>
      <c r="V66" s="36">
        <v>0.2136</v>
      </c>
      <c r="W66" s="36">
        <v>-0.1145</v>
      </c>
      <c r="X66" s="36">
        <v>0.5417</v>
      </c>
      <c r="Y66" s="36">
        <v>1.2381278554</v>
      </c>
      <c r="Z66" s="36">
        <v>0.891810348</v>
      </c>
      <c r="AA66" s="36">
        <v>1.7189311491</v>
      </c>
      <c r="AB66" s="36">
        <v>0.7455113195</v>
      </c>
      <c r="AC66" s="36">
        <v>0.0765</v>
      </c>
      <c r="AD66" s="36">
        <v>-0.3855</v>
      </c>
      <c r="AE66" s="36">
        <v>0.5385</v>
      </c>
      <c r="AF66" s="36" t="s">
        <v>216</v>
      </c>
      <c r="AG66" s="36" t="s">
        <v>216</v>
      </c>
      <c r="AH66" s="36">
        <f t="shared" si="0"/>
      </c>
      <c r="AI66" s="36" t="s">
        <v>216</v>
      </c>
      <c r="AJ66" s="36" t="s">
        <v>216</v>
      </c>
      <c r="AK66" s="36" t="s">
        <v>216</v>
      </c>
      <c r="AL66" s="36">
        <f t="shared" si="1"/>
      </c>
    </row>
    <row r="67" spans="1:38" ht="12.75">
      <c r="A67" s="36" t="s">
        <v>29</v>
      </c>
      <c r="B67" s="36" t="s">
        <v>216</v>
      </c>
      <c r="C67" s="36" t="s">
        <v>216</v>
      </c>
      <c r="D67" s="36" t="s">
        <v>216</v>
      </c>
      <c r="E67" s="36" t="s">
        <v>216</v>
      </c>
      <c r="F67" s="36" t="s">
        <v>216</v>
      </c>
      <c r="G67" s="36" t="s">
        <v>216</v>
      </c>
      <c r="H67" s="36" t="s">
        <v>216</v>
      </c>
      <c r="I67" s="36" t="s">
        <v>216</v>
      </c>
      <c r="J67" s="36" t="s">
        <v>216</v>
      </c>
      <c r="K67" s="36" t="s">
        <v>216</v>
      </c>
      <c r="L67" s="36" t="s">
        <v>216</v>
      </c>
      <c r="M67" s="36" t="s">
        <v>216</v>
      </c>
      <c r="N67" s="36" t="s">
        <v>216</v>
      </c>
      <c r="O67" s="36" t="s">
        <v>216</v>
      </c>
      <c r="P67" s="36" t="s">
        <v>216</v>
      </c>
      <c r="Q67" s="36" t="s">
        <v>216</v>
      </c>
      <c r="R67" s="36" t="s">
        <v>216</v>
      </c>
      <c r="S67" s="36" t="s">
        <v>216</v>
      </c>
      <c r="T67" s="36" t="s">
        <v>216</v>
      </c>
      <c r="U67" s="36" t="s">
        <v>216</v>
      </c>
      <c r="V67" s="36" t="s">
        <v>216</v>
      </c>
      <c r="W67" s="36" t="s">
        <v>216</v>
      </c>
      <c r="X67" s="36" t="s">
        <v>216</v>
      </c>
      <c r="Y67" s="36" t="s">
        <v>216</v>
      </c>
      <c r="Z67" s="36" t="s">
        <v>216</v>
      </c>
      <c r="AA67" s="36" t="s">
        <v>216</v>
      </c>
      <c r="AB67" s="36" t="s">
        <v>216</v>
      </c>
      <c r="AC67" s="36" t="s">
        <v>216</v>
      </c>
      <c r="AD67" s="36" t="s">
        <v>216</v>
      </c>
      <c r="AE67" s="36" t="s">
        <v>216</v>
      </c>
      <c r="AF67" s="36" t="s">
        <v>216</v>
      </c>
      <c r="AG67" s="36" t="s">
        <v>216</v>
      </c>
      <c r="AH67" s="36">
        <f t="shared" si="0"/>
      </c>
      <c r="AI67" s="36" t="s">
        <v>265</v>
      </c>
      <c r="AJ67" s="36" t="s">
        <v>265</v>
      </c>
      <c r="AK67" s="36" t="s">
        <v>216</v>
      </c>
      <c r="AL67" s="36">
        <f t="shared" si="1"/>
      </c>
    </row>
    <row r="68" spans="1:38" ht="12.75">
      <c r="A68" s="36" t="s">
        <v>45</v>
      </c>
      <c r="B68" s="36">
        <v>15492</v>
      </c>
      <c r="C68" s="36">
        <v>1.2585292817</v>
      </c>
      <c r="D68" s="36">
        <v>0.8353459337</v>
      </c>
      <c r="E68" s="36">
        <v>1.8960958436</v>
      </c>
      <c r="F68" s="36">
        <v>0.191995675</v>
      </c>
      <c r="G68" s="36">
        <v>1.4846372321</v>
      </c>
      <c r="H68" s="36">
        <v>0.3095682625</v>
      </c>
      <c r="I68" s="36">
        <v>-0.2728</v>
      </c>
      <c r="J68" s="36">
        <v>-0.6827</v>
      </c>
      <c r="K68" s="36">
        <v>0.137</v>
      </c>
      <c r="L68" s="36">
        <v>0.761223099</v>
      </c>
      <c r="M68" s="36">
        <v>0.5052600918</v>
      </c>
      <c r="N68" s="36">
        <v>1.1468560763</v>
      </c>
      <c r="O68" s="36">
        <v>15768</v>
      </c>
      <c r="P68" s="36">
        <v>1.3371937103</v>
      </c>
      <c r="Q68" s="36">
        <v>0.8952185524</v>
      </c>
      <c r="R68" s="36">
        <v>1.9973748467</v>
      </c>
      <c r="S68" s="36">
        <v>0.4307371674</v>
      </c>
      <c r="T68" s="36">
        <v>1.5220700152</v>
      </c>
      <c r="U68" s="36">
        <v>0.3106912408</v>
      </c>
      <c r="V68" s="36">
        <v>-0.1613</v>
      </c>
      <c r="W68" s="36">
        <v>-0.5626</v>
      </c>
      <c r="X68" s="36">
        <v>0.2399</v>
      </c>
      <c r="Y68" s="36">
        <v>0.8510265689</v>
      </c>
      <c r="Z68" s="36">
        <v>0.569741517</v>
      </c>
      <c r="AA68" s="36">
        <v>1.2711838603</v>
      </c>
      <c r="AB68" s="36">
        <v>0.8354009202</v>
      </c>
      <c r="AC68" s="36">
        <v>-0.0606</v>
      </c>
      <c r="AD68" s="36">
        <v>-0.6325</v>
      </c>
      <c r="AE68" s="36">
        <v>0.5113</v>
      </c>
      <c r="AF68" s="36" t="s">
        <v>216</v>
      </c>
      <c r="AG68" s="36" t="s">
        <v>216</v>
      </c>
      <c r="AH68" s="36">
        <f t="shared" si="0"/>
      </c>
      <c r="AI68" s="36" t="s">
        <v>216</v>
      </c>
      <c r="AJ68" s="36" t="s">
        <v>216</v>
      </c>
      <c r="AK68" s="36" t="s">
        <v>216</v>
      </c>
      <c r="AL68" s="36">
        <f t="shared" si="1"/>
      </c>
    </row>
    <row r="69" spans="1:38" ht="12.75">
      <c r="A69" s="36" t="s">
        <v>43</v>
      </c>
      <c r="B69" s="36">
        <v>17664</v>
      </c>
      <c r="C69" s="36">
        <v>1.949800848</v>
      </c>
      <c r="D69" s="36">
        <v>1.4224339381</v>
      </c>
      <c r="E69" s="36">
        <v>2.6726888644</v>
      </c>
      <c r="F69" s="36">
        <v>0.3052683219</v>
      </c>
      <c r="G69" s="36">
        <v>2.2078804348</v>
      </c>
      <c r="H69" s="36">
        <v>0.3535438178</v>
      </c>
      <c r="I69" s="36">
        <v>0.165</v>
      </c>
      <c r="J69" s="36">
        <v>-0.1504</v>
      </c>
      <c r="K69" s="36">
        <v>0.4803</v>
      </c>
      <c r="L69" s="36">
        <v>1.1793396192</v>
      </c>
      <c r="M69" s="36">
        <v>0.860361047</v>
      </c>
      <c r="N69" s="36">
        <v>1.6165793911</v>
      </c>
      <c r="O69" s="36">
        <v>18082</v>
      </c>
      <c r="P69" s="36">
        <v>2.0006336451</v>
      </c>
      <c r="Q69" s="36">
        <v>1.4708409146</v>
      </c>
      <c r="R69" s="36">
        <v>2.7212562161</v>
      </c>
      <c r="S69" s="36">
        <v>0.1237695467</v>
      </c>
      <c r="T69" s="36">
        <v>2.2674482911</v>
      </c>
      <c r="U69" s="36">
        <v>0.3541159295</v>
      </c>
      <c r="V69" s="36">
        <v>0.2416</v>
      </c>
      <c r="W69" s="36">
        <v>-0.0661</v>
      </c>
      <c r="X69" s="36">
        <v>0.5492</v>
      </c>
      <c r="Y69" s="36">
        <v>1.2732578485</v>
      </c>
      <c r="Z69" s="36">
        <v>0.9360832969</v>
      </c>
      <c r="AA69" s="36">
        <v>1.7318817183</v>
      </c>
      <c r="AB69" s="36">
        <v>0.9083959107</v>
      </c>
      <c r="AC69" s="36">
        <v>-0.0257</v>
      </c>
      <c r="AD69" s="36">
        <v>-0.4641</v>
      </c>
      <c r="AE69" s="36">
        <v>0.4127</v>
      </c>
      <c r="AF69" s="36" t="s">
        <v>216</v>
      </c>
      <c r="AG69" s="36" t="s">
        <v>216</v>
      </c>
      <c r="AH69" s="36">
        <f aca="true" t="shared" si="2" ref="AH69:AH110">IF(AB69&lt;0.05,"t","")</f>
      </c>
      <c r="AI69" s="36" t="s">
        <v>216</v>
      </c>
      <c r="AJ69" s="36" t="s">
        <v>216</v>
      </c>
      <c r="AK69" s="36" t="s">
        <v>216</v>
      </c>
      <c r="AL69" s="36">
        <f aca="true" t="shared" si="3" ref="AL69:AL110">IF(AH69&gt;AK69,"change","")</f>
      </c>
    </row>
    <row r="70" spans="1:38" ht="12.75">
      <c r="A70" s="36" t="s">
        <v>42</v>
      </c>
      <c r="B70" s="36">
        <v>39063</v>
      </c>
      <c r="C70" s="36">
        <v>1.8820421462</v>
      </c>
      <c r="D70" s="36">
        <v>1.5181992251</v>
      </c>
      <c r="E70" s="36">
        <v>2.3330815754</v>
      </c>
      <c r="F70" s="36">
        <v>0.2371141672</v>
      </c>
      <c r="G70" s="36">
        <v>2.1759721476</v>
      </c>
      <c r="H70" s="36">
        <v>0.2360173171</v>
      </c>
      <c r="I70" s="36">
        <v>0.1296</v>
      </c>
      <c r="J70" s="36">
        <v>-0.0852</v>
      </c>
      <c r="K70" s="36">
        <v>0.3444</v>
      </c>
      <c r="L70" s="36">
        <v>1.1383556789</v>
      </c>
      <c r="M70" s="36">
        <v>0.9182848073</v>
      </c>
      <c r="N70" s="36">
        <v>1.4111674736</v>
      </c>
      <c r="O70" s="36">
        <v>39025</v>
      </c>
      <c r="P70" s="36">
        <v>1.7079150623</v>
      </c>
      <c r="Q70" s="36">
        <v>1.3591651531</v>
      </c>
      <c r="R70" s="36">
        <v>2.1461511527</v>
      </c>
      <c r="S70" s="36">
        <v>0.4742572726</v>
      </c>
      <c r="T70" s="36">
        <v>1.9218449712</v>
      </c>
      <c r="U70" s="36">
        <v>0.2219155423</v>
      </c>
      <c r="V70" s="36">
        <v>0.0834</v>
      </c>
      <c r="W70" s="36">
        <v>-0.145</v>
      </c>
      <c r="X70" s="36">
        <v>0.3118</v>
      </c>
      <c r="Y70" s="36">
        <v>1.0869637542</v>
      </c>
      <c r="Z70" s="36">
        <v>0.8650097947</v>
      </c>
      <c r="AA70" s="36">
        <v>1.3658691614</v>
      </c>
      <c r="AB70" s="36">
        <v>0.5400013434</v>
      </c>
      <c r="AC70" s="36">
        <v>0.0971</v>
      </c>
      <c r="AD70" s="36">
        <v>-0.2134</v>
      </c>
      <c r="AE70" s="36">
        <v>0.4076</v>
      </c>
      <c r="AF70" s="36" t="s">
        <v>216</v>
      </c>
      <c r="AG70" s="36" t="s">
        <v>216</v>
      </c>
      <c r="AH70" s="36">
        <f t="shared" si="2"/>
      </c>
      <c r="AI70" s="36" t="s">
        <v>216</v>
      </c>
      <c r="AJ70" s="36" t="s">
        <v>216</v>
      </c>
      <c r="AK70" s="36" t="s">
        <v>216</v>
      </c>
      <c r="AL70" s="36">
        <f t="shared" si="3"/>
      </c>
    </row>
    <row r="71" spans="1:38" ht="12.75">
      <c r="A71" s="36" t="s">
        <v>44</v>
      </c>
      <c r="B71" s="36">
        <v>33789</v>
      </c>
      <c r="C71" s="36">
        <v>1.3475624855</v>
      </c>
      <c r="D71" s="36">
        <v>1.0250610813</v>
      </c>
      <c r="E71" s="36">
        <v>1.7715282391</v>
      </c>
      <c r="F71" s="36">
        <v>0.1429006368</v>
      </c>
      <c r="G71" s="36">
        <v>1.5389623842</v>
      </c>
      <c r="H71" s="36">
        <v>0.2134156841</v>
      </c>
      <c r="I71" s="36">
        <v>-0.2045</v>
      </c>
      <c r="J71" s="36">
        <v>-0.478</v>
      </c>
      <c r="K71" s="36">
        <v>0.0691</v>
      </c>
      <c r="L71" s="36">
        <v>0.8150749499</v>
      </c>
      <c r="M71" s="36">
        <v>0.6200095495</v>
      </c>
      <c r="N71" s="36">
        <v>1.0715111962</v>
      </c>
      <c r="O71" s="36">
        <v>34452</v>
      </c>
      <c r="P71" s="36">
        <v>1.9625473504</v>
      </c>
      <c r="Q71" s="36">
        <v>1.5594679614</v>
      </c>
      <c r="R71" s="36">
        <v>2.4698116266</v>
      </c>
      <c r="S71" s="36">
        <v>0.0580024258</v>
      </c>
      <c r="T71" s="36">
        <v>2.147915941</v>
      </c>
      <c r="U71" s="36">
        <v>0.2496901564</v>
      </c>
      <c r="V71" s="36">
        <v>0.2224</v>
      </c>
      <c r="W71" s="36">
        <v>-0.0075</v>
      </c>
      <c r="X71" s="36">
        <v>0.4523</v>
      </c>
      <c r="Y71" s="36">
        <v>1.2490186912</v>
      </c>
      <c r="Z71" s="36">
        <v>0.9924879681</v>
      </c>
      <c r="AA71" s="36">
        <v>1.5718555197</v>
      </c>
      <c r="AB71" s="36">
        <v>0.0377485317</v>
      </c>
      <c r="AC71" s="36">
        <v>-0.3759</v>
      </c>
      <c r="AD71" s="36">
        <v>-0.7306</v>
      </c>
      <c r="AE71" s="36">
        <v>-0.0213</v>
      </c>
      <c r="AF71" s="36" t="s">
        <v>216</v>
      </c>
      <c r="AG71" s="36" t="s">
        <v>216</v>
      </c>
      <c r="AH71" s="36" t="str">
        <f t="shared" si="2"/>
        <v>t</v>
      </c>
      <c r="AI71" s="36" t="s">
        <v>216</v>
      </c>
      <c r="AJ71" s="36" t="s">
        <v>216</v>
      </c>
      <c r="AK71" s="36" t="s">
        <v>216</v>
      </c>
      <c r="AL71" s="36" t="str">
        <f t="shared" si="3"/>
        <v>change</v>
      </c>
    </row>
    <row r="72" spans="1:38" ht="12.75">
      <c r="A72" s="36" t="s">
        <v>39</v>
      </c>
      <c r="B72" s="36">
        <v>19102</v>
      </c>
      <c r="C72" s="36">
        <v>1.3828102655</v>
      </c>
      <c r="D72" s="36">
        <v>0.9257531115</v>
      </c>
      <c r="E72" s="36">
        <v>2.0655228771</v>
      </c>
      <c r="F72" s="36">
        <v>0.3828640838</v>
      </c>
      <c r="G72" s="36">
        <v>1.2564129411</v>
      </c>
      <c r="H72" s="36">
        <v>0.2564642177</v>
      </c>
      <c r="I72" s="36">
        <v>-0.1787</v>
      </c>
      <c r="J72" s="36">
        <v>-0.5799</v>
      </c>
      <c r="K72" s="36">
        <v>0.2226</v>
      </c>
      <c r="L72" s="36">
        <v>0.8363946162</v>
      </c>
      <c r="M72" s="36">
        <v>0.5599429927</v>
      </c>
      <c r="N72" s="36">
        <v>1.2493342414</v>
      </c>
      <c r="O72" s="36">
        <v>20213</v>
      </c>
      <c r="P72" s="36">
        <v>1.1432915967</v>
      </c>
      <c r="Q72" s="36">
        <v>0.7446139356</v>
      </c>
      <c r="R72" s="36">
        <v>1.7554273598</v>
      </c>
      <c r="S72" s="36">
        <v>0.1461142228</v>
      </c>
      <c r="T72" s="36">
        <v>1.0389353386</v>
      </c>
      <c r="U72" s="36">
        <v>0.2267142777</v>
      </c>
      <c r="V72" s="36">
        <v>-0.318</v>
      </c>
      <c r="W72" s="36">
        <v>-0.7468</v>
      </c>
      <c r="X72" s="36">
        <v>0.1108</v>
      </c>
      <c r="Y72" s="36">
        <v>0.7276219722</v>
      </c>
      <c r="Z72" s="36">
        <v>0.4738926289</v>
      </c>
      <c r="AA72" s="36">
        <v>1.1172018769</v>
      </c>
      <c r="AB72" s="36">
        <v>0.5244170051</v>
      </c>
      <c r="AC72" s="36">
        <v>0.1902</v>
      </c>
      <c r="AD72" s="36">
        <v>-0.3954</v>
      </c>
      <c r="AE72" s="36">
        <v>0.7759</v>
      </c>
      <c r="AF72" s="36" t="s">
        <v>216</v>
      </c>
      <c r="AG72" s="36" t="s">
        <v>216</v>
      </c>
      <c r="AH72" s="36">
        <f t="shared" si="2"/>
      </c>
      <c r="AI72" s="36" t="s">
        <v>216</v>
      </c>
      <c r="AJ72" s="36" t="s">
        <v>216</v>
      </c>
      <c r="AK72" s="36" t="s">
        <v>216</v>
      </c>
      <c r="AL72" s="36">
        <f t="shared" si="3"/>
      </c>
    </row>
    <row r="73" spans="1:38" ht="12.75">
      <c r="A73" s="36" t="s">
        <v>40</v>
      </c>
      <c r="B73" s="36">
        <v>19023</v>
      </c>
      <c r="C73" s="36">
        <v>1.9788424135</v>
      </c>
      <c r="D73" s="36">
        <v>1.404817968</v>
      </c>
      <c r="E73" s="36">
        <v>2.7874197131</v>
      </c>
      <c r="F73" s="36">
        <v>0.3038323209</v>
      </c>
      <c r="G73" s="36">
        <v>1.7347421542</v>
      </c>
      <c r="H73" s="36">
        <v>0.3019798479</v>
      </c>
      <c r="I73" s="36">
        <v>0.1797</v>
      </c>
      <c r="J73" s="36">
        <v>-0.1629</v>
      </c>
      <c r="K73" s="36">
        <v>0.5223</v>
      </c>
      <c r="L73" s="36">
        <v>1.1969054485</v>
      </c>
      <c r="M73" s="36">
        <v>0.8497060042</v>
      </c>
      <c r="N73" s="36">
        <v>1.6859744965</v>
      </c>
      <c r="O73" s="36">
        <v>20608</v>
      </c>
      <c r="P73" s="36">
        <v>2.5430024182</v>
      </c>
      <c r="Q73" s="36">
        <v>1.9074828754</v>
      </c>
      <c r="R73" s="36">
        <v>3.3902591643</v>
      </c>
      <c r="S73" s="36">
        <v>0.0010323905</v>
      </c>
      <c r="T73" s="36">
        <v>2.2806677019</v>
      </c>
      <c r="U73" s="36">
        <v>0.3326695749</v>
      </c>
      <c r="V73" s="36">
        <v>0.4815</v>
      </c>
      <c r="W73" s="36">
        <v>0.1939</v>
      </c>
      <c r="X73" s="36">
        <v>0.769</v>
      </c>
      <c r="Y73" s="36">
        <v>1.6184361368</v>
      </c>
      <c r="Z73" s="36">
        <v>1.2139741566</v>
      </c>
      <c r="AA73" s="36">
        <v>2.1576534514</v>
      </c>
      <c r="AB73" s="36">
        <v>0.2693981969</v>
      </c>
      <c r="AC73" s="36">
        <v>-0.2508</v>
      </c>
      <c r="AD73" s="36">
        <v>-0.696</v>
      </c>
      <c r="AE73" s="36">
        <v>0.1943</v>
      </c>
      <c r="AF73" s="36" t="s">
        <v>216</v>
      </c>
      <c r="AG73" s="36">
        <v>2</v>
      </c>
      <c r="AH73" s="36">
        <f t="shared" si="2"/>
      </c>
      <c r="AI73" s="36" t="s">
        <v>216</v>
      </c>
      <c r="AJ73" s="36" t="s">
        <v>216</v>
      </c>
      <c r="AK73" s="36" t="s">
        <v>216</v>
      </c>
      <c r="AL73" s="36">
        <f t="shared" si="3"/>
      </c>
    </row>
    <row r="74" spans="1:38" ht="12.75">
      <c r="A74" s="36" t="s">
        <v>41</v>
      </c>
      <c r="B74" s="36">
        <v>5593</v>
      </c>
      <c r="C74" s="36">
        <v>2.6534680803</v>
      </c>
      <c r="D74" s="36">
        <v>1.5700812188</v>
      </c>
      <c r="E74" s="36">
        <v>4.4844131431</v>
      </c>
      <c r="F74" s="36">
        <v>0.0772176597</v>
      </c>
      <c r="G74" s="36">
        <v>2.5031289111</v>
      </c>
      <c r="H74" s="36">
        <v>0.6689893415</v>
      </c>
      <c r="I74" s="36">
        <v>0.4731</v>
      </c>
      <c r="J74" s="36">
        <v>-0.0516</v>
      </c>
      <c r="K74" s="36">
        <v>0.9978</v>
      </c>
      <c r="L74" s="36">
        <v>1.6049536744</v>
      </c>
      <c r="M74" s="36">
        <v>0.9496656997</v>
      </c>
      <c r="N74" s="36">
        <v>2.7124032149</v>
      </c>
      <c r="O74" s="36">
        <v>6757</v>
      </c>
      <c r="P74" s="36">
        <v>2.9267283253</v>
      </c>
      <c r="Q74" s="36">
        <v>1.8176082074</v>
      </c>
      <c r="R74" s="36">
        <v>4.7126430521</v>
      </c>
      <c r="S74" s="36">
        <v>0.0104921139</v>
      </c>
      <c r="T74" s="36">
        <v>2.5159094273</v>
      </c>
      <c r="U74" s="36">
        <v>0.6101976655</v>
      </c>
      <c r="V74" s="36">
        <v>0.622</v>
      </c>
      <c r="W74" s="36">
        <v>0.1456</v>
      </c>
      <c r="X74" s="36">
        <v>1.0984</v>
      </c>
      <c r="Y74" s="36">
        <v>1.8626497758</v>
      </c>
      <c r="Z74" s="36">
        <v>1.1567754652</v>
      </c>
      <c r="AA74" s="36">
        <v>2.9992546451</v>
      </c>
      <c r="AB74" s="36">
        <v>0.7859388198</v>
      </c>
      <c r="AC74" s="36">
        <v>-0.098</v>
      </c>
      <c r="AD74" s="36">
        <v>-0.8054</v>
      </c>
      <c r="AE74" s="36">
        <v>0.6093</v>
      </c>
      <c r="AF74" s="36" t="s">
        <v>216</v>
      </c>
      <c r="AG74" s="36" t="s">
        <v>216</v>
      </c>
      <c r="AH74" s="36">
        <f t="shared" si="2"/>
      </c>
      <c r="AI74" s="36" t="s">
        <v>216</v>
      </c>
      <c r="AJ74" s="36" t="s">
        <v>216</v>
      </c>
      <c r="AK74" s="36" t="s">
        <v>216</v>
      </c>
      <c r="AL74" s="36">
        <f t="shared" si="3"/>
      </c>
    </row>
    <row r="75" spans="1:38" ht="12.75">
      <c r="A75" s="36" t="s">
        <v>46</v>
      </c>
      <c r="B75" s="36">
        <v>21751</v>
      </c>
      <c r="C75" s="36">
        <v>1.5172575939</v>
      </c>
      <c r="D75" s="36">
        <v>1.0069403939</v>
      </c>
      <c r="E75" s="36">
        <v>2.2862034538</v>
      </c>
      <c r="F75" s="36">
        <v>0.6814422436</v>
      </c>
      <c r="G75" s="36">
        <v>1.0574226472</v>
      </c>
      <c r="H75" s="36">
        <v>0.2204878637</v>
      </c>
      <c r="I75" s="36">
        <v>-0.0859</v>
      </c>
      <c r="J75" s="36">
        <v>-0.4959</v>
      </c>
      <c r="K75" s="36">
        <v>0.3241</v>
      </c>
      <c r="L75" s="36">
        <v>0.9177152605</v>
      </c>
      <c r="M75" s="36">
        <v>0.6090492277</v>
      </c>
      <c r="N75" s="36">
        <v>1.3828131798</v>
      </c>
      <c r="O75" s="36">
        <v>23325</v>
      </c>
      <c r="P75" s="36">
        <v>1.7591107662</v>
      </c>
      <c r="Q75" s="36">
        <v>1.2353335273</v>
      </c>
      <c r="R75" s="36">
        <v>2.5049677834</v>
      </c>
      <c r="S75" s="36">
        <v>0.5312127951</v>
      </c>
      <c r="T75" s="36">
        <v>1.3290460879</v>
      </c>
      <c r="U75" s="36">
        <v>0.238703724</v>
      </c>
      <c r="V75" s="36">
        <v>0.1129</v>
      </c>
      <c r="W75" s="36">
        <v>-0.2405</v>
      </c>
      <c r="X75" s="36">
        <v>0.4664</v>
      </c>
      <c r="Y75" s="36">
        <v>1.1195460972</v>
      </c>
      <c r="Z75" s="36">
        <v>0.7861999687</v>
      </c>
      <c r="AA75" s="36">
        <v>1.5942298572</v>
      </c>
      <c r="AB75" s="36">
        <v>0.5909674742</v>
      </c>
      <c r="AC75" s="36">
        <v>-0.1479</v>
      </c>
      <c r="AD75" s="36">
        <v>-0.6873</v>
      </c>
      <c r="AE75" s="36">
        <v>0.3915</v>
      </c>
      <c r="AF75" s="36" t="s">
        <v>216</v>
      </c>
      <c r="AG75" s="36" t="s">
        <v>216</v>
      </c>
      <c r="AH75" s="36">
        <f t="shared" si="2"/>
      </c>
      <c r="AI75" s="36" t="s">
        <v>216</v>
      </c>
      <c r="AJ75" s="36" t="s">
        <v>216</v>
      </c>
      <c r="AK75" s="36" t="s">
        <v>216</v>
      </c>
      <c r="AL75" s="36">
        <f t="shared" si="3"/>
      </c>
    </row>
    <row r="76" spans="1:38" ht="12.75">
      <c r="A76" s="36" t="s">
        <v>48</v>
      </c>
      <c r="B76" s="36" t="s">
        <v>216</v>
      </c>
      <c r="C76" s="36" t="s">
        <v>216</v>
      </c>
      <c r="D76" s="36" t="s">
        <v>216</v>
      </c>
      <c r="E76" s="36" t="s">
        <v>216</v>
      </c>
      <c r="F76" s="36" t="s">
        <v>216</v>
      </c>
      <c r="G76" s="36" t="s">
        <v>216</v>
      </c>
      <c r="H76" s="36" t="s">
        <v>216</v>
      </c>
      <c r="I76" s="36" t="s">
        <v>216</v>
      </c>
      <c r="J76" s="36" t="s">
        <v>216</v>
      </c>
      <c r="K76" s="36" t="s">
        <v>216</v>
      </c>
      <c r="L76" s="36" t="s">
        <v>216</v>
      </c>
      <c r="M76" s="36" t="s">
        <v>216</v>
      </c>
      <c r="N76" s="36" t="s">
        <v>216</v>
      </c>
      <c r="O76" s="36" t="s">
        <v>216</v>
      </c>
      <c r="P76" s="36" t="s">
        <v>216</v>
      </c>
      <c r="Q76" s="36" t="s">
        <v>216</v>
      </c>
      <c r="R76" s="36" t="s">
        <v>216</v>
      </c>
      <c r="S76" s="36" t="s">
        <v>216</v>
      </c>
      <c r="T76" s="36" t="s">
        <v>216</v>
      </c>
      <c r="U76" s="36" t="s">
        <v>216</v>
      </c>
      <c r="V76" s="36" t="s">
        <v>216</v>
      </c>
      <c r="W76" s="36" t="s">
        <v>216</v>
      </c>
      <c r="X76" s="36" t="s">
        <v>216</v>
      </c>
      <c r="Y76" s="36" t="s">
        <v>216</v>
      </c>
      <c r="Z76" s="36" t="s">
        <v>216</v>
      </c>
      <c r="AA76" s="36" t="s">
        <v>216</v>
      </c>
      <c r="AB76" s="36" t="s">
        <v>216</v>
      </c>
      <c r="AC76" s="36" t="s">
        <v>216</v>
      </c>
      <c r="AD76" s="36" t="s">
        <v>216</v>
      </c>
      <c r="AE76" s="36" t="s">
        <v>216</v>
      </c>
      <c r="AF76" s="36" t="s">
        <v>216</v>
      </c>
      <c r="AG76" s="36" t="s">
        <v>216</v>
      </c>
      <c r="AH76" s="36">
        <f t="shared" si="2"/>
      </c>
      <c r="AI76" s="36" t="s">
        <v>265</v>
      </c>
      <c r="AJ76" s="36" t="s">
        <v>265</v>
      </c>
      <c r="AK76" s="36" t="s">
        <v>216</v>
      </c>
      <c r="AL76" s="36">
        <f t="shared" si="3"/>
      </c>
    </row>
    <row r="77" spans="1:38" ht="12.75">
      <c r="A77" s="36" t="s">
        <v>47</v>
      </c>
      <c r="B77" s="36">
        <v>4792</v>
      </c>
      <c r="C77" s="36">
        <v>1.8002528719</v>
      </c>
      <c r="D77" s="36">
        <v>0.8576550584</v>
      </c>
      <c r="E77" s="36">
        <v>3.7788040438</v>
      </c>
      <c r="F77" s="36">
        <v>0.8219092618</v>
      </c>
      <c r="G77" s="36">
        <v>1.4607679466</v>
      </c>
      <c r="H77" s="36">
        <v>0.5521183871</v>
      </c>
      <c r="I77" s="36">
        <v>0.0852</v>
      </c>
      <c r="J77" s="36">
        <v>-0.6563</v>
      </c>
      <c r="K77" s="36">
        <v>0.8266</v>
      </c>
      <c r="L77" s="36">
        <v>1.0888853283</v>
      </c>
      <c r="M77" s="36">
        <v>0.5187537953</v>
      </c>
      <c r="N77" s="36">
        <v>2.2856146189</v>
      </c>
      <c r="O77" s="36" t="s">
        <v>216</v>
      </c>
      <c r="P77" s="36" t="s">
        <v>216</v>
      </c>
      <c r="Q77" s="36" t="s">
        <v>216</v>
      </c>
      <c r="R77" s="36" t="s">
        <v>216</v>
      </c>
      <c r="S77" s="36" t="s">
        <v>216</v>
      </c>
      <c r="T77" s="36" t="s">
        <v>216</v>
      </c>
      <c r="U77" s="36" t="s">
        <v>216</v>
      </c>
      <c r="V77" s="36" t="s">
        <v>216</v>
      </c>
      <c r="W77" s="36" t="s">
        <v>216</v>
      </c>
      <c r="X77" s="36" t="s">
        <v>216</v>
      </c>
      <c r="Y77" s="36" t="s">
        <v>216</v>
      </c>
      <c r="Z77" s="36" t="s">
        <v>216</v>
      </c>
      <c r="AA77" s="36" t="s">
        <v>216</v>
      </c>
      <c r="AB77" s="36" t="s">
        <v>216</v>
      </c>
      <c r="AC77" s="36" t="s">
        <v>216</v>
      </c>
      <c r="AD77" s="36" t="s">
        <v>216</v>
      </c>
      <c r="AE77" s="36" t="s">
        <v>216</v>
      </c>
      <c r="AF77" s="36" t="s">
        <v>216</v>
      </c>
      <c r="AG77" s="36" t="s">
        <v>216</v>
      </c>
      <c r="AH77" s="36">
        <f t="shared" si="2"/>
      </c>
      <c r="AI77" s="36" t="s">
        <v>216</v>
      </c>
      <c r="AJ77" s="36" t="s">
        <v>265</v>
      </c>
      <c r="AK77" s="36" t="s">
        <v>216</v>
      </c>
      <c r="AL77" s="36">
        <f t="shared" si="3"/>
      </c>
    </row>
    <row r="78" spans="1:38" ht="12.75">
      <c r="A78" s="36" t="s">
        <v>53</v>
      </c>
      <c r="B78" s="36" t="s">
        <v>216</v>
      </c>
      <c r="C78" s="36" t="s">
        <v>216</v>
      </c>
      <c r="D78" s="36" t="s">
        <v>216</v>
      </c>
      <c r="E78" s="36" t="s">
        <v>216</v>
      </c>
      <c r="F78" s="36" t="s">
        <v>216</v>
      </c>
      <c r="G78" s="36" t="s">
        <v>216</v>
      </c>
      <c r="H78" s="36" t="s">
        <v>216</v>
      </c>
      <c r="I78" s="36" t="s">
        <v>216</v>
      </c>
      <c r="J78" s="36" t="s">
        <v>216</v>
      </c>
      <c r="K78" s="36" t="s">
        <v>216</v>
      </c>
      <c r="L78" s="36" t="s">
        <v>216</v>
      </c>
      <c r="M78" s="36" t="s">
        <v>216</v>
      </c>
      <c r="N78" s="36" t="s">
        <v>216</v>
      </c>
      <c r="O78" s="36" t="s">
        <v>216</v>
      </c>
      <c r="P78" s="36" t="s">
        <v>216</v>
      </c>
      <c r="Q78" s="36" t="s">
        <v>216</v>
      </c>
      <c r="R78" s="36" t="s">
        <v>216</v>
      </c>
      <c r="S78" s="36" t="s">
        <v>216</v>
      </c>
      <c r="T78" s="36" t="s">
        <v>216</v>
      </c>
      <c r="U78" s="36" t="s">
        <v>216</v>
      </c>
      <c r="V78" s="36" t="s">
        <v>216</v>
      </c>
      <c r="W78" s="36" t="s">
        <v>216</v>
      </c>
      <c r="X78" s="36" t="s">
        <v>216</v>
      </c>
      <c r="Y78" s="36" t="s">
        <v>216</v>
      </c>
      <c r="Z78" s="36" t="s">
        <v>216</v>
      </c>
      <c r="AA78" s="36" t="s">
        <v>216</v>
      </c>
      <c r="AB78" s="36" t="s">
        <v>216</v>
      </c>
      <c r="AC78" s="36" t="s">
        <v>216</v>
      </c>
      <c r="AD78" s="36" t="s">
        <v>216</v>
      </c>
      <c r="AE78" s="36" t="s">
        <v>216</v>
      </c>
      <c r="AF78" s="36" t="s">
        <v>216</v>
      </c>
      <c r="AG78" s="36" t="s">
        <v>216</v>
      </c>
      <c r="AH78" s="36">
        <f t="shared" si="2"/>
      </c>
      <c r="AI78" s="36" t="s">
        <v>265</v>
      </c>
      <c r="AJ78" s="36" t="s">
        <v>265</v>
      </c>
      <c r="AK78" s="36" t="s">
        <v>216</v>
      </c>
      <c r="AL78" s="36">
        <f t="shared" si="3"/>
      </c>
    </row>
    <row r="79" spans="1:38" ht="12.75">
      <c r="A79" s="36" t="s">
        <v>55</v>
      </c>
      <c r="B79" s="36" t="s">
        <v>216</v>
      </c>
      <c r="C79" s="36" t="s">
        <v>216</v>
      </c>
      <c r="D79" s="36" t="s">
        <v>216</v>
      </c>
      <c r="E79" s="36" t="s">
        <v>216</v>
      </c>
      <c r="F79" s="36" t="s">
        <v>216</v>
      </c>
      <c r="G79" s="36" t="s">
        <v>216</v>
      </c>
      <c r="H79" s="36" t="s">
        <v>216</v>
      </c>
      <c r="I79" s="36" t="s">
        <v>216</v>
      </c>
      <c r="J79" s="36" t="s">
        <v>216</v>
      </c>
      <c r="K79" s="36" t="s">
        <v>216</v>
      </c>
      <c r="L79" s="36" t="s">
        <v>216</v>
      </c>
      <c r="M79" s="36" t="s">
        <v>216</v>
      </c>
      <c r="N79" s="36" t="s">
        <v>216</v>
      </c>
      <c r="O79" s="36" t="s">
        <v>216</v>
      </c>
      <c r="P79" s="36" t="s">
        <v>216</v>
      </c>
      <c r="Q79" s="36" t="s">
        <v>216</v>
      </c>
      <c r="R79" s="36" t="s">
        <v>216</v>
      </c>
      <c r="S79" s="36" t="s">
        <v>216</v>
      </c>
      <c r="T79" s="36" t="s">
        <v>216</v>
      </c>
      <c r="U79" s="36" t="s">
        <v>216</v>
      </c>
      <c r="V79" s="36" t="s">
        <v>216</v>
      </c>
      <c r="W79" s="36" t="s">
        <v>216</v>
      </c>
      <c r="X79" s="36" t="s">
        <v>216</v>
      </c>
      <c r="Y79" s="36" t="s">
        <v>216</v>
      </c>
      <c r="Z79" s="36" t="s">
        <v>216</v>
      </c>
      <c r="AA79" s="36" t="s">
        <v>216</v>
      </c>
      <c r="AB79" s="36" t="s">
        <v>216</v>
      </c>
      <c r="AC79" s="36" t="s">
        <v>216</v>
      </c>
      <c r="AD79" s="36" t="s">
        <v>216</v>
      </c>
      <c r="AE79" s="36" t="s">
        <v>216</v>
      </c>
      <c r="AF79" s="36" t="s">
        <v>216</v>
      </c>
      <c r="AG79" s="36" t="s">
        <v>216</v>
      </c>
      <c r="AH79" s="36">
        <f t="shared" si="2"/>
      </c>
      <c r="AI79" s="36" t="s">
        <v>265</v>
      </c>
      <c r="AJ79" s="36" t="s">
        <v>265</v>
      </c>
      <c r="AK79" s="36" t="s">
        <v>216</v>
      </c>
      <c r="AL79" s="36">
        <f t="shared" si="3"/>
      </c>
    </row>
    <row r="80" spans="1:38" ht="12.75">
      <c r="A80" s="36" t="s">
        <v>51</v>
      </c>
      <c r="B80" s="36">
        <v>3789</v>
      </c>
      <c r="C80" s="36">
        <v>3.3642289709</v>
      </c>
      <c r="D80" s="36">
        <v>1.8615822948</v>
      </c>
      <c r="E80" s="36">
        <v>6.0797938401</v>
      </c>
      <c r="F80" s="36">
        <v>0.0186251479</v>
      </c>
      <c r="G80" s="36">
        <v>2.9031406704</v>
      </c>
      <c r="H80" s="36">
        <v>0.875329847</v>
      </c>
      <c r="I80" s="36">
        <v>0.7104</v>
      </c>
      <c r="J80" s="36">
        <v>0.1187</v>
      </c>
      <c r="K80" s="36">
        <v>1.3022</v>
      </c>
      <c r="L80" s="36">
        <v>2.0348583383</v>
      </c>
      <c r="M80" s="36">
        <v>1.1259805108</v>
      </c>
      <c r="N80" s="36">
        <v>3.6773713375</v>
      </c>
      <c r="O80" s="36">
        <v>4767</v>
      </c>
      <c r="P80" s="36">
        <v>3.2655313921</v>
      </c>
      <c r="Q80" s="36">
        <v>1.8944781576</v>
      </c>
      <c r="R80" s="36">
        <v>5.6288298866</v>
      </c>
      <c r="S80" s="36">
        <v>0.0084554959</v>
      </c>
      <c r="T80" s="36">
        <v>2.7270820222</v>
      </c>
      <c r="U80" s="36">
        <v>0.7563564664</v>
      </c>
      <c r="V80" s="36">
        <v>0.7315</v>
      </c>
      <c r="W80" s="36">
        <v>0.1871</v>
      </c>
      <c r="X80" s="36">
        <v>1.276</v>
      </c>
      <c r="Y80" s="36">
        <v>2.0782732934</v>
      </c>
      <c r="Z80" s="36">
        <v>1.2056975993</v>
      </c>
      <c r="AA80" s="36">
        <v>3.5823409491</v>
      </c>
      <c r="AB80" s="36">
        <v>0.9420583569</v>
      </c>
      <c r="AC80" s="36">
        <v>0.0298</v>
      </c>
      <c r="AD80" s="36">
        <v>-0.7732</v>
      </c>
      <c r="AE80" s="36">
        <v>0.8327</v>
      </c>
      <c r="AF80" s="36" t="s">
        <v>216</v>
      </c>
      <c r="AG80" s="36" t="s">
        <v>216</v>
      </c>
      <c r="AH80" s="36">
        <f t="shared" si="2"/>
      </c>
      <c r="AI80" s="36" t="s">
        <v>216</v>
      </c>
      <c r="AJ80" s="36" t="s">
        <v>216</v>
      </c>
      <c r="AK80" s="36" t="s">
        <v>216</v>
      </c>
      <c r="AL80" s="36">
        <f t="shared" si="3"/>
      </c>
    </row>
    <row r="81" spans="1:38" ht="12.75">
      <c r="A81" s="36" t="s">
        <v>54</v>
      </c>
      <c r="B81" s="36">
        <v>1610</v>
      </c>
      <c r="C81" s="97">
        <v>3.2736294E-08</v>
      </c>
      <c r="D81" s="36">
        <v>0</v>
      </c>
      <c r="E81" s="36" t="s">
        <v>216</v>
      </c>
      <c r="F81" s="36">
        <v>0.9968065872</v>
      </c>
      <c r="G81" s="36">
        <v>0</v>
      </c>
      <c r="H81" s="36" t="s">
        <v>216</v>
      </c>
      <c r="I81" s="36">
        <v>-17.7376</v>
      </c>
      <c r="J81" s="36">
        <v>-8703.85</v>
      </c>
      <c r="K81" s="36">
        <v>8668.379</v>
      </c>
      <c r="L81" s="97">
        <v>1.980059E-08</v>
      </c>
      <c r="M81" s="36">
        <v>0</v>
      </c>
      <c r="N81" s="36" t="s">
        <v>216</v>
      </c>
      <c r="O81" s="36" t="s">
        <v>216</v>
      </c>
      <c r="P81" s="36" t="s">
        <v>216</v>
      </c>
      <c r="Q81" s="36" t="s">
        <v>216</v>
      </c>
      <c r="R81" s="36" t="s">
        <v>216</v>
      </c>
      <c r="S81" s="36" t="s">
        <v>216</v>
      </c>
      <c r="T81" s="36" t="s">
        <v>216</v>
      </c>
      <c r="U81" s="36" t="s">
        <v>216</v>
      </c>
      <c r="V81" s="36" t="s">
        <v>216</v>
      </c>
      <c r="W81" s="36" t="s">
        <v>216</v>
      </c>
      <c r="X81" s="36" t="s">
        <v>216</v>
      </c>
      <c r="Y81" s="36" t="s">
        <v>216</v>
      </c>
      <c r="Z81" s="36" t="s">
        <v>216</v>
      </c>
      <c r="AA81" s="36" t="s">
        <v>216</v>
      </c>
      <c r="AB81" s="36" t="s">
        <v>216</v>
      </c>
      <c r="AC81" s="36" t="s">
        <v>216</v>
      </c>
      <c r="AD81" s="36" t="s">
        <v>216</v>
      </c>
      <c r="AE81" s="36" t="s">
        <v>216</v>
      </c>
      <c r="AF81" s="36" t="s">
        <v>216</v>
      </c>
      <c r="AG81" s="36" t="s">
        <v>216</v>
      </c>
      <c r="AH81" s="36">
        <f t="shared" si="2"/>
      </c>
      <c r="AI81" s="36" t="s">
        <v>216</v>
      </c>
      <c r="AJ81" s="36" t="s">
        <v>265</v>
      </c>
      <c r="AK81" s="36" t="s">
        <v>216</v>
      </c>
      <c r="AL81" s="36">
        <f t="shared" si="3"/>
      </c>
    </row>
    <row r="82" spans="1:38" ht="12.75">
      <c r="A82" s="36" t="s">
        <v>50</v>
      </c>
      <c r="B82" s="36">
        <v>4709</v>
      </c>
      <c r="C82" s="36">
        <v>2.2781014954</v>
      </c>
      <c r="D82" s="36">
        <v>1.1844437388</v>
      </c>
      <c r="E82" s="36">
        <v>4.3815896469</v>
      </c>
      <c r="F82" s="36">
        <v>0.3367483689</v>
      </c>
      <c r="G82" s="36">
        <v>1.9112338076</v>
      </c>
      <c r="H82" s="36">
        <v>0.6370779359</v>
      </c>
      <c r="I82" s="36">
        <v>0.3206</v>
      </c>
      <c r="J82" s="36">
        <v>-0.3335</v>
      </c>
      <c r="K82" s="36">
        <v>0.9746</v>
      </c>
      <c r="L82" s="36">
        <v>1.3779126996</v>
      </c>
      <c r="M82" s="36">
        <v>0.7164123604</v>
      </c>
      <c r="N82" s="36">
        <v>2.6502102874</v>
      </c>
      <c r="O82" s="36">
        <v>5762</v>
      </c>
      <c r="P82" s="36">
        <v>2.5713899942</v>
      </c>
      <c r="Q82" s="36">
        <v>1.4590706392</v>
      </c>
      <c r="R82" s="36">
        <v>4.5316836105</v>
      </c>
      <c r="S82" s="36">
        <v>0.0884350212</v>
      </c>
      <c r="T82" s="36">
        <v>2.0826102048</v>
      </c>
      <c r="U82" s="36">
        <v>0.6011977812</v>
      </c>
      <c r="V82" s="36">
        <v>0.4926</v>
      </c>
      <c r="W82" s="36">
        <v>-0.0741</v>
      </c>
      <c r="X82" s="36">
        <v>1.0592</v>
      </c>
      <c r="Y82" s="36">
        <v>1.6365027649</v>
      </c>
      <c r="Z82" s="36">
        <v>0.9285923725</v>
      </c>
      <c r="AA82" s="36">
        <v>2.8840871182</v>
      </c>
      <c r="AB82" s="36">
        <v>0.7835940514</v>
      </c>
      <c r="AC82" s="36">
        <v>-0.1211</v>
      </c>
      <c r="AD82" s="36">
        <v>-0.9854</v>
      </c>
      <c r="AE82" s="36">
        <v>0.7432</v>
      </c>
      <c r="AF82" s="36" t="s">
        <v>216</v>
      </c>
      <c r="AG82" s="36" t="s">
        <v>216</v>
      </c>
      <c r="AH82" s="36">
        <f t="shared" si="2"/>
      </c>
      <c r="AI82" s="36" t="s">
        <v>216</v>
      </c>
      <c r="AJ82" s="36" t="s">
        <v>216</v>
      </c>
      <c r="AK82" s="36" t="s">
        <v>216</v>
      </c>
      <c r="AL82" s="36">
        <f t="shared" si="3"/>
      </c>
    </row>
    <row r="83" spans="1:38" ht="12.75">
      <c r="A83" s="36" t="s">
        <v>52</v>
      </c>
      <c r="B83" s="36">
        <v>5572</v>
      </c>
      <c r="C83" s="36">
        <v>2.7930550209</v>
      </c>
      <c r="D83" s="36">
        <v>1.6203516127</v>
      </c>
      <c r="E83" s="36">
        <v>4.8144836521</v>
      </c>
      <c r="F83" s="36">
        <v>0.0590923264</v>
      </c>
      <c r="G83" s="36">
        <v>2.3330940416</v>
      </c>
      <c r="H83" s="36">
        <v>0.6470838614</v>
      </c>
      <c r="I83" s="36">
        <v>0.5244</v>
      </c>
      <c r="J83" s="36">
        <v>-0.0201</v>
      </c>
      <c r="K83" s="36">
        <v>1.0689</v>
      </c>
      <c r="L83" s="36">
        <v>1.6893830199</v>
      </c>
      <c r="M83" s="36">
        <v>0.9800718139</v>
      </c>
      <c r="N83" s="36">
        <v>2.9120467984</v>
      </c>
      <c r="O83" s="36">
        <v>6587</v>
      </c>
      <c r="P83" s="36">
        <v>2.7008483162</v>
      </c>
      <c r="Q83" s="36">
        <v>1.5981024642</v>
      </c>
      <c r="R83" s="36">
        <v>4.5645268628</v>
      </c>
      <c r="S83" s="36">
        <v>0.0430519798</v>
      </c>
      <c r="T83" s="36">
        <v>2.1253985122</v>
      </c>
      <c r="U83" s="36">
        <v>0.5680366459</v>
      </c>
      <c r="V83" s="36">
        <v>0.5417</v>
      </c>
      <c r="W83" s="36">
        <v>0.0169</v>
      </c>
      <c r="X83" s="36">
        <v>1.0664</v>
      </c>
      <c r="Y83" s="36">
        <v>1.7188935739</v>
      </c>
      <c r="Z83" s="36">
        <v>1.01707602</v>
      </c>
      <c r="AA83" s="36">
        <v>2.9049894602</v>
      </c>
      <c r="AB83" s="36">
        <v>0.9305462071</v>
      </c>
      <c r="AC83" s="36">
        <v>0.0336</v>
      </c>
      <c r="AD83" s="36">
        <v>-0.7213</v>
      </c>
      <c r="AE83" s="36">
        <v>0.7885</v>
      </c>
      <c r="AF83" s="36" t="s">
        <v>216</v>
      </c>
      <c r="AG83" s="36" t="s">
        <v>216</v>
      </c>
      <c r="AH83" s="36">
        <f t="shared" si="2"/>
      </c>
      <c r="AI83" s="36" t="s">
        <v>216</v>
      </c>
      <c r="AJ83" s="36" t="s">
        <v>216</v>
      </c>
      <c r="AK83" s="36" t="s">
        <v>216</v>
      </c>
      <c r="AL83" s="36">
        <f t="shared" si="3"/>
      </c>
    </row>
    <row r="84" spans="1:38" ht="12.75">
      <c r="A84" s="36" t="s">
        <v>56</v>
      </c>
      <c r="B84" s="36">
        <v>2743</v>
      </c>
      <c r="C84" s="36">
        <v>2.3430992581</v>
      </c>
      <c r="D84" s="36">
        <v>1.0520269096</v>
      </c>
      <c r="E84" s="36">
        <v>5.218606181</v>
      </c>
      <c r="F84" s="36">
        <v>0.393383398</v>
      </c>
      <c r="G84" s="36">
        <v>2.1873860736</v>
      </c>
      <c r="H84" s="36">
        <v>0.8929966251</v>
      </c>
      <c r="I84" s="36">
        <v>0.3487</v>
      </c>
      <c r="J84" s="36">
        <v>-0.4521</v>
      </c>
      <c r="K84" s="36">
        <v>1.1495</v>
      </c>
      <c r="L84" s="36">
        <v>1.4172266822</v>
      </c>
      <c r="M84" s="36">
        <v>0.6363198663</v>
      </c>
      <c r="N84" s="36">
        <v>3.156480844</v>
      </c>
      <c r="O84" s="36" t="s">
        <v>216</v>
      </c>
      <c r="P84" s="36" t="s">
        <v>216</v>
      </c>
      <c r="Q84" s="36" t="s">
        <v>216</v>
      </c>
      <c r="R84" s="36" t="s">
        <v>216</v>
      </c>
      <c r="S84" s="36" t="s">
        <v>216</v>
      </c>
      <c r="T84" s="36" t="s">
        <v>216</v>
      </c>
      <c r="U84" s="36" t="s">
        <v>216</v>
      </c>
      <c r="V84" s="36" t="s">
        <v>216</v>
      </c>
      <c r="W84" s="36" t="s">
        <v>216</v>
      </c>
      <c r="X84" s="36" t="s">
        <v>216</v>
      </c>
      <c r="Y84" s="36" t="s">
        <v>216</v>
      </c>
      <c r="Z84" s="36" t="s">
        <v>216</v>
      </c>
      <c r="AA84" s="36" t="s">
        <v>216</v>
      </c>
      <c r="AB84" s="36" t="s">
        <v>216</v>
      </c>
      <c r="AC84" s="36" t="s">
        <v>216</v>
      </c>
      <c r="AD84" s="36" t="s">
        <v>216</v>
      </c>
      <c r="AE84" s="36" t="s">
        <v>216</v>
      </c>
      <c r="AF84" s="36" t="s">
        <v>216</v>
      </c>
      <c r="AG84" s="36" t="s">
        <v>216</v>
      </c>
      <c r="AH84" s="36">
        <f t="shared" si="2"/>
      </c>
      <c r="AI84" s="36" t="s">
        <v>216</v>
      </c>
      <c r="AJ84" s="36" t="s">
        <v>265</v>
      </c>
      <c r="AK84" s="36" t="s">
        <v>216</v>
      </c>
      <c r="AL84" s="36">
        <f t="shared" si="3"/>
      </c>
    </row>
    <row r="85" spans="1:38" ht="12.75">
      <c r="A85" s="36" t="s">
        <v>49</v>
      </c>
      <c r="B85" s="36">
        <v>1918</v>
      </c>
      <c r="C85" s="97">
        <v>3.250959E-08</v>
      </c>
      <c r="D85" s="36">
        <v>0</v>
      </c>
      <c r="E85" s="36" t="s">
        <v>216</v>
      </c>
      <c r="F85" s="36">
        <v>0.9968708538</v>
      </c>
      <c r="G85" s="36">
        <v>0</v>
      </c>
      <c r="H85" s="36" t="s">
        <v>216</v>
      </c>
      <c r="I85" s="36">
        <v>-17.7445</v>
      </c>
      <c r="J85" s="36">
        <v>-8885.73</v>
      </c>
      <c r="K85" s="36">
        <v>8850.242</v>
      </c>
      <c r="L85" s="97">
        <v>1.9663468E-08</v>
      </c>
      <c r="M85" s="36">
        <v>0</v>
      </c>
      <c r="N85" s="36" t="s">
        <v>216</v>
      </c>
      <c r="O85" s="36" t="s">
        <v>216</v>
      </c>
      <c r="P85" s="36" t="s">
        <v>216</v>
      </c>
      <c r="Q85" s="36" t="s">
        <v>216</v>
      </c>
      <c r="R85" s="36" t="s">
        <v>216</v>
      </c>
      <c r="S85" s="36" t="s">
        <v>216</v>
      </c>
      <c r="T85" s="36" t="s">
        <v>216</v>
      </c>
      <c r="U85" s="36" t="s">
        <v>216</v>
      </c>
      <c r="V85" s="36" t="s">
        <v>216</v>
      </c>
      <c r="W85" s="36" t="s">
        <v>216</v>
      </c>
      <c r="X85" s="36" t="s">
        <v>216</v>
      </c>
      <c r="Y85" s="36" t="s">
        <v>216</v>
      </c>
      <c r="Z85" s="36" t="s">
        <v>216</v>
      </c>
      <c r="AA85" s="36" t="s">
        <v>216</v>
      </c>
      <c r="AB85" s="36" t="s">
        <v>216</v>
      </c>
      <c r="AC85" s="36" t="s">
        <v>216</v>
      </c>
      <c r="AD85" s="36" t="s">
        <v>216</v>
      </c>
      <c r="AE85" s="36" t="s">
        <v>216</v>
      </c>
      <c r="AF85" s="36" t="s">
        <v>216</v>
      </c>
      <c r="AG85" s="36" t="s">
        <v>216</v>
      </c>
      <c r="AH85" s="36">
        <f t="shared" si="2"/>
      </c>
      <c r="AI85" s="36" t="s">
        <v>216</v>
      </c>
      <c r="AJ85" s="36" t="s">
        <v>265</v>
      </c>
      <c r="AK85" s="36" t="s">
        <v>216</v>
      </c>
      <c r="AL85" s="36">
        <f t="shared" si="3"/>
      </c>
    </row>
    <row r="86" spans="1:38" ht="12.75">
      <c r="A86" s="36" t="s">
        <v>87</v>
      </c>
      <c r="B86" s="36">
        <v>70596</v>
      </c>
      <c r="C86" s="36">
        <v>2.0163810629</v>
      </c>
      <c r="D86" s="36">
        <v>1.6921243331</v>
      </c>
      <c r="E86" s="36">
        <v>2.4027741409</v>
      </c>
      <c r="F86" s="36">
        <v>0.0264553608</v>
      </c>
      <c r="G86" s="36">
        <v>1.8272989971</v>
      </c>
      <c r="H86" s="36">
        <v>0.1608847058</v>
      </c>
      <c r="I86" s="36">
        <v>0.1985</v>
      </c>
      <c r="J86" s="36">
        <v>0.0232</v>
      </c>
      <c r="K86" s="36">
        <v>0.3739</v>
      </c>
      <c r="L86" s="36">
        <v>1.2196107502</v>
      </c>
      <c r="M86" s="36">
        <v>1.0234836387</v>
      </c>
      <c r="N86" s="36">
        <v>1.453321114</v>
      </c>
      <c r="O86" s="36">
        <v>77937</v>
      </c>
      <c r="P86" s="36">
        <v>1.3506112169</v>
      </c>
      <c r="Q86" s="36">
        <v>1.1075709937</v>
      </c>
      <c r="R86" s="36">
        <v>1.6469830555</v>
      </c>
      <c r="S86" s="36">
        <v>0.1349049536</v>
      </c>
      <c r="T86" s="36">
        <v>1.2830876221</v>
      </c>
      <c r="U86" s="36">
        <v>0.1283087622</v>
      </c>
      <c r="V86" s="36">
        <v>-0.1513</v>
      </c>
      <c r="W86" s="36">
        <v>-0.3497</v>
      </c>
      <c r="X86" s="36">
        <v>0.0471</v>
      </c>
      <c r="Y86" s="36">
        <v>0.8595658363</v>
      </c>
      <c r="Z86" s="36">
        <v>0.7048884057</v>
      </c>
      <c r="AA86" s="36">
        <v>1.0481849622</v>
      </c>
      <c r="AB86" s="36">
        <v>0.002631611</v>
      </c>
      <c r="AC86" s="36">
        <v>0.4007</v>
      </c>
      <c r="AD86" s="36">
        <v>0.1396</v>
      </c>
      <c r="AE86" s="36">
        <v>0.6619</v>
      </c>
      <c r="AF86" s="36" t="s">
        <v>216</v>
      </c>
      <c r="AG86" s="36" t="s">
        <v>216</v>
      </c>
      <c r="AH86" s="36" t="str">
        <f t="shared" si="2"/>
        <v>t</v>
      </c>
      <c r="AI86" s="36" t="s">
        <v>216</v>
      </c>
      <c r="AJ86" s="36" t="s">
        <v>216</v>
      </c>
      <c r="AK86" s="36" t="s">
        <v>127</v>
      </c>
      <c r="AL86" s="36">
        <f t="shared" si="3"/>
      </c>
    </row>
    <row r="87" spans="1:38" ht="12.75">
      <c r="A87" s="36" t="s">
        <v>86</v>
      </c>
      <c r="B87" s="36">
        <v>58310</v>
      </c>
      <c r="C87" s="36">
        <v>1.6895923507</v>
      </c>
      <c r="D87" s="36">
        <v>1.377125292</v>
      </c>
      <c r="E87" s="36">
        <v>2.0729575792</v>
      </c>
      <c r="F87" s="36">
        <v>0.8351286465</v>
      </c>
      <c r="G87" s="36">
        <v>1.6120734008</v>
      </c>
      <c r="H87" s="36">
        <v>0.1662726756</v>
      </c>
      <c r="I87" s="36">
        <v>0.0217</v>
      </c>
      <c r="J87" s="36">
        <v>-0.1828</v>
      </c>
      <c r="K87" s="36">
        <v>0.2262</v>
      </c>
      <c r="L87" s="36">
        <v>1.0219521658</v>
      </c>
      <c r="M87" s="36">
        <v>0.8329560525</v>
      </c>
      <c r="N87" s="36">
        <v>1.2538311308</v>
      </c>
      <c r="O87" s="36">
        <v>68502</v>
      </c>
      <c r="P87" s="36">
        <v>1.2991511542</v>
      </c>
      <c r="Q87" s="36">
        <v>1.0454072669</v>
      </c>
      <c r="R87" s="36">
        <v>1.6144843975</v>
      </c>
      <c r="S87" s="36">
        <v>0.0862972323</v>
      </c>
      <c r="T87" s="36">
        <v>1.2116434557</v>
      </c>
      <c r="U87" s="36">
        <v>0.1329951473</v>
      </c>
      <c r="V87" s="36">
        <v>-0.1902</v>
      </c>
      <c r="W87" s="36">
        <v>-0.4075</v>
      </c>
      <c r="X87" s="36">
        <v>0.0271</v>
      </c>
      <c r="Y87" s="36">
        <v>0.826815248</v>
      </c>
      <c r="Z87" s="36">
        <v>0.6653257135</v>
      </c>
      <c r="AA87" s="36">
        <v>1.0275019294</v>
      </c>
      <c r="AB87" s="36">
        <v>0.0810525162</v>
      </c>
      <c r="AC87" s="36">
        <v>0.2628</v>
      </c>
      <c r="AD87" s="36">
        <v>-0.0324</v>
      </c>
      <c r="AE87" s="36">
        <v>0.558</v>
      </c>
      <c r="AF87" s="36" t="s">
        <v>216</v>
      </c>
      <c r="AG87" s="36" t="s">
        <v>216</v>
      </c>
      <c r="AH87" s="36">
        <f t="shared" si="2"/>
      </c>
      <c r="AI87" s="36" t="s">
        <v>216</v>
      </c>
      <c r="AJ87" s="36" t="s">
        <v>216</v>
      </c>
      <c r="AK87" s="36" t="s">
        <v>216</v>
      </c>
      <c r="AL87" s="36">
        <f t="shared" si="3"/>
      </c>
    </row>
    <row r="88" spans="1:38" ht="12.75">
      <c r="A88" s="36" t="s">
        <v>82</v>
      </c>
      <c r="B88" s="36">
        <v>86008</v>
      </c>
      <c r="C88" s="36">
        <v>1.7370496602</v>
      </c>
      <c r="D88" s="36">
        <v>1.4659660276</v>
      </c>
      <c r="E88" s="36">
        <v>2.0582615594</v>
      </c>
      <c r="F88" s="36">
        <v>0.5681238975</v>
      </c>
      <c r="G88" s="36">
        <v>1.6045019068</v>
      </c>
      <c r="H88" s="36">
        <v>0.1365842727</v>
      </c>
      <c r="I88" s="36">
        <v>0.0494</v>
      </c>
      <c r="J88" s="36">
        <v>-0.1203</v>
      </c>
      <c r="K88" s="36">
        <v>0.2191</v>
      </c>
      <c r="L88" s="36">
        <v>1.0506567822</v>
      </c>
      <c r="M88" s="36">
        <v>0.8866914888</v>
      </c>
      <c r="N88" s="36">
        <v>1.2449422238</v>
      </c>
      <c r="O88" s="36">
        <v>94448</v>
      </c>
      <c r="P88" s="36">
        <v>1.348121384</v>
      </c>
      <c r="Q88" s="36">
        <v>1.1275592778</v>
      </c>
      <c r="R88" s="36">
        <v>1.6118276901</v>
      </c>
      <c r="S88" s="36">
        <v>0.0928806576</v>
      </c>
      <c r="T88" s="36">
        <v>1.31289175</v>
      </c>
      <c r="U88" s="36">
        <v>0.1179011596</v>
      </c>
      <c r="V88" s="36">
        <v>-0.1532</v>
      </c>
      <c r="W88" s="36">
        <v>-0.3318</v>
      </c>
      <c r="X88" s="36">
        <v>0.0255</v>
      </c>
      <c r="Y88" s="36">
        <v>0.8579812387</v>
      </c>
      <c r="Z88" s="36">
        <v>0.7176094952</v>
      </c>
      <c r="AA88" s="36">
        <v>1.0258111283</v>
      </c>
      <c r="AB88" s="36">
        <v>0.0405113816</v>
      </c>
      <c r="AC88" s="36">
        <v>0.2535</v>
      </c>
      <c r="AD88" s="36">
        <v>0.011</v>
      </c>
      <c r="AE88" s="36">
        <v>0.496</v>
      </c>
      <c r="AF88" s="36" t="s">
        <v>216</v>
      </c>
      <c r="AG88" s="36" t="s">
        <v>216</v>
      </c>
      <c r="AH88" s="36" t="str">
        <f t="shared" si="2"/>
        <v>t</v>
      </c>
      <c r="AI88" s="36" t="s">
        <v>216</v>
      </c>
      <c r="AJ88" s="36" t="s">
        <v>216</v>
      </c>
      <c r="AK88" s="36" t="s">
        <v>216</v>
      </c>
      <c r="AL88" s="36" t="str">
        <f t="shared" si="3"/>
        <v>change</v>
      </c>
    </row>
    <row r="89" spans="1:38" ht="12.75">
      <c r="A89" s="36" t="s">
        <v>91</v>
      </c>
      <c r="B89" s="36">
        <v>66695</v>
      </c>
      <c r="C89" s="36">
        <v>1.7751546368</v>
      </c>
      <c r="D89" s="36">
        <v>1.4770734179</v>
      </c>
      <c r="E89" s="36">
        <v>2.1333902204</v>
      </c>
      <c r="F89" s="36">
        <v>0.4483093446</v>
      </c>
      <c r="G89" s="36">
        <v>1.7542544419</v>
      </c>
      <c r="H89" s="36">
        <v>0.1621808805</v>
      </c>
      <c r="I89" s="36">
        <v>0.0711</v>
      </c>
      <c r="J89" s="36">
        <v>-0.1127</v>
      </c>
      <c r="K89" s="36">
        <v>0.2549</v>
      </c>
      <c r="L89" s="36">
        <v>1.0737046276</v>
      </c>
      <c r="M89" s="36">
        <v>0.8934098085</v>
      </c>
      <c r="N89" s="36">
        <v>1.2903838937</v>
      </c>
      <c r="O89" s="36">
        <v>77082</v>
      </c>
      <c r="P89" s="36">
        <v>1.7843042708</v>
      </c>
      <c r="Q89" s="36">
        <v>1.5031591268</v>
      </c>
      <c r="R89" s="36">
        <v>2.118033729</v>
      </c>
      <c r="S89" s="36">
        <v>0.1461171778</v>
      </c>
      <c r="T89" s="36">
        <v>1.7513816455</v>
      </c>
      <c r="U89" s="36">
        <v>0.1507349321</v>
      </c>
      <c r="V89" s="36">
        <v>0.1271</v>
      </c>
      <c r="W89" s="36">
        <v>-0.0443</v>
      </c>
      <c r="X89" s="36">
        <v>0.2986</v>
      </c>
      <c r="Y89" s="36">
        <v>1.1355799311</v>
      </c>
      <c r="Z89" s="36">
        <v>0.9566514891</v>
      </c>
      <c r="AA89" s="36">
        <v>1.3479744657</v>
      </c>
      <c r="AB89" s="36">
        <v>0.9675339876</v>
      </c>
      <c r="AC89" s="36">
        <v>-0.0051</v>
      </c>
      <c r="AD89" s="36">
        <v>-0.2527</v>
      </c>
      <c r="AE89" s="36">
        <v>0.2424</v>
      </c>
      <c r="AF89" s="36" t="s">
        <v>216</v>
      </c>
      <c r="AG89" s="36" t="s">
        <v>216</v>
      </c>
      <c r="AH89" s="36">
        <f t="shared" si="2"/>
      </c>
      <c r="AI89" s="36" t="s">
        <v>216</v>
      </c>
      <c r="AJ89" s="36" t="s">
        <v>216</v>
      </c>
      <c r="AK89" s="36" t="s">
        <v>216</v>
      </c>
      <c r="AL89" s="36">
        <f t="shared" si="3"/>
      </c>
    </row>
    <row r="90" spans="1:38" ht="12.75">
      <c r="A90" s="36" t="s">
        <v>90</v>
      </c>
      <c r="B90" s="36">
        <v>37594</v>
      </c>
      <c r="C90" s="36">
        <v>2.373749312</v>
      </c>
      <c r="D90" s="36">
        <v>1.9240126016</v>
      </c>
      <c r="E90" s="36">
        <v>2.9286116896</v>
      </c>
      <c r="F90" s="36">
        <v>0.0007385377</v>
      </c>
      <c r="G90" s="36">
        <v>2.367399053</v>
      </c>
      <c r="H90" s="36">
        <v>0.2509437977</v>
      </c>
      <c r="I90" s="36">
        <v>0.3617</v>
      </c>
      <c r="J90" s="36">
        <v>0.1516</v>
      </c>
      <c r="K90" s="36">
        <v>0.5718</v>
      </c>
      <c r="L90" s="36">
        <v>1.4357654078</v>
      </c>
      <c r="M90" s="36">
        <v>1.1637415643</v>
      </c>
      <c r="N90" s="36">
        <v>1.7713746501</v>
      </c>
      <c r="O90" s="36">
        <v>39164</v>
      </c>
      <c r="P90" s="36">
        <v>1.5943357629</v>
      </c>
      <c r="Q90" s="36">
        <v>1.2329916825</v>
      </c>
      <c r="R90" s="36">
        <v>2.0615763763</v>
      </c>
      <c r="S90" s="36">
        <v>0.911516801</v>
      </c>
      <c r="T90" s="36">
        <v>1.506485548</v>
      </c>
      <c r="U90" s="36">
        <v>0.1961277129</v>
      </c>
      <c r="V90" s="36">
        <v>0.0146</v>
      </c>
      <c r="W90" s="36">
        <v>-0.2424</v>
      </c>
      <c r="X90" s="36">
        <v>0.2716</v>
      </c>
      <c r="Y90" s="36">
        <v>1.0146787885</v>
      </c>
      <c r="Z90" s="36">
        <v>0.7847095547</v>
      </c>
      <c r="AA90" s="36">
        <v>1.3120434658</v>
      </c>
      <c r="AB90" s="36">
        <v>0.0177531636</v>
      </c>
      <c r="AC90" s="36">
        <v>0.398</v>
      </c>
      <c r="AD90" s="36">
        <v>0.069</v>
      </c>
      <c r="AE90" s="36">
        <v>0.7271</v>
      </c>
      <c r="AF90" s="36">
        <v>1</v>
      </c>
      <c r="AG90" s="36" t="s">
        <v>216</v>
      </c>
      <c r="AH90" s="36" t="str">
        <f t="shared" si="2"/>
        <v>t</v>
      </c>
      <c r="AI90" s="36" t="s">
        <v>216</v>
      </c>
      <c r="AJ90" s="36" t="s">
        <v>216</v>
      </c>
      <c r="AK90" s="36" t="s">
        <v>216</v>
      </c>
      <c r="AL90" s="36" t="str">
        <f t="shared" si="3"/>
        <v>change</v>
      </c>
    </row>
    <row r="91" spans="1:38" ht="12.75">
      <c r="A91" s="36" t="s">
        <v>89</v>
      </c>
      <c r="B91" s="36">
        <v>67238</v>
      </c>
      <c r="C91" s="36">
        <v>2.001687617</v>
      </c>
      <c r="D91" s="36">
        <v>1.6519995017</v>
      </c>
      <c r="E91" s="36">
        <v>2.4253962012</v>
      </c>
      <c r="F91" s="36">
        <v>0.0509455379</v>
      </c>
      <c r="G91" s="36">
        <v>1.5913620274</v>
      </c>
      <c r="H91" s="36">
        <v>0.1538427739</v>
      </c>
      <c r="I91" s="36">
        <v>0.1912</v>
      </c>
      <c r="J91" s="36">
        <v>-0.0008</v>
      </c>
      <c r="K91" s="36">
        <v>0.3832</v>
      </c>
      <c r="L91" s="36">
        <v>1.2107234</v>
      </c>
      <c r="M91" s="36">
        <v>0.9992140814</v>
      </c>
      <c r="N91" s="36">
        <v>1.467004097</v>
      </c>
      <c r="O91" s="36">
        <v>79331</v>
      </c>
      <c r="P91" s="36">
        <v>1.8611396047</v>
      </c>
      <c r="Q91" s="36">
        <v>1.5576901705</v>
      </c>
      <c r="R91" s="36">
        <v>2.2237032074</v>
      </c>
      <c r="S91" s="36">
        <v>0.0622699468</v>
      </c>
      <c r="T91" s="36">
        <v>1.5756765955</v>
      </c>
      <c r="U91" s="36">
        <v>0.1409327991</v>
      </c>
      <c r="V91" s="36">
        <v>0.1693</v>
      </c>
      <c r="W91" s="36">
        <v>-0.0087</v>
      </c>
      <c r="X91" s="36">
        <v>0.3473</v>
      </c>
      <c r="Y91" s="36">
        <v>1.1844800344</v>
      </c>
      <c r="Z91" s="36">
        <v>0.9913565335</v>
      </c>
      <c r="AA91" s="36">
        <v>1.4152254054</v>
      </c>
      <c r="AB91" s="36">
        <v>0.5804218793</v>
      </c>
      <c r="AC91" s="36">
        <v>0.0728</v>
      </c>
      <c r="AD91" s="36">
        <v>-0.1853</v>
      </c>
      <c r="AE91" s="36">
        <v>0.3309</v>
      </c>
      <c r="AF91" s="36" t="s">
        <v>216</v>
      </c>
      <c r="AG91" s="36" t="s">
        <v>216</v>
      </c>
      <c r="AH91" s="36">
        <f t="shared" si="2"/>
      </c>
      <c r="AI91" s="36" t="s">
        <v>216</v>
      </c>
      <c r="AJ91" s="36" t="s">
        <v>216</v>
      </c>
      <c r="AK91" s="36" t="s">
        <v>216</v>
      </c>
      <c r="AL91" s="36">
        <f t="shared" si="3"/>
      </c>
    </row>
    <row r="92" spans="1:38" ht="12.75">
      <c r="A92" s="36" t="s">
        <v>88</v>
      </c>
      <c r="B92" s="36">
        <v>64408</v>
      </c>
      <c r="C92" s="36">
        <v>2.0676931296</v>
      </c>
      <c r="D92" s="36">
        <v>1.7450096247</v>
      </c>
      <c r="E92" s="36">
        <v>2.4500465886</v>
      </c>
      <c r="F92" s="36">
        <v>0.0097776786</v>
      </c>
      <c r="G92" s="36">
        <v>2.1425909825</v>
      </c>
      <c r="H92" s="36">
        <v>0.1823894567</v>
      </c>
      <c r="I92" s="36">
        <v>0.2237</v>
      </c>
      <c r="J92" s="36">
        <v>0.054</v>
      </c>
      <c r="K92" s="36">
        <v>0.3933</v>
      </c>
      <c r="L92" s="36">
        <v>1.2506469215</v>
      </c>
      <c r="M92" s="36">
        <v>1.0554713772</v>
      </c>
      <c r="N92" s="36">
        <v>1.4819139164</v>
      </c>
      <c r="O92" s="36">
        <v>67116</v>
      </c>
      <c r="P92" s="36">
        <v>1.9699964794</v>
      </c>
      <c r="Q92" s="36">
        <v>1.6595981691</v>
      </c>
      <c r="R92" s="36">
        <v>2.3384492711</v>
      </c>
      <c r="S92" s="36">
        <v>0.0097338002</v>
      </c>
      <c r="T92" s="36">
        <v>2.011442875</v>
      </c>
      <c r="U92" s="36">
        <v>0.173117439</v>
      </c>
      <c r="V92" s="36">
        <v>0.2261</v>
      </c>
      <c r="W92" s="36">
        <v>0.0547</v>
      </c>
      <c r="X92" s="36">
        <v>0.3976</v>
      </c>
      <c r="Y92" s="36">
        <v>1.2537595202</v>
      </c>
      <c r="Z92" s="36">
        <v>1.0562135648</v>
      </c>
      <c r="AA92" s="36">
        <v>1.4882529318</v>
      </c>
      <c r="AB92" s="36">
        <v>0.689275083</v>
      </c>
      <c r="AC92" s="36">
        <v>0.0484</v>
      </c>
      <c r="AD92" s="36">
        <v>-0.1889</v>
      </c>
      <c r="AE92" s="36">
        <v>0.2857</v>
      </c>
      <c r="AF92" s="36" t="s">
        <v>216</v>
      </c>
      <c r="AG92" s="36" t="s">
        <v>216</v>
      </c>
      <c r="AH92" s="36">
        <f t="shared" si="2"/>
      </c>
      <c r="AI92" s="36" t="s">
        <v>216</v>
      </c>
      <c r="AJ92" s="36" t="s">
        <v>216</v>
      </c>
      <c r="AK92" s="36" t="s">
        <v>216</v>
      </c>
      <c r="AL92" s="36">
        <f t="shared" si="3"/>
      </c>
    </row>
    <row r="93" spans="1:38" ht="12.75">
      <c r="A93" s="36" t="s">
        <v>83</v>
      </c>
      <c r="B93" s="36">
        <v>66168</v>
      </c>
      <c r="C93" s="36">
        <v>1.8309888661</v>
      </c>
      <c r="D93" s="36">
        <v>1.5175446828</v>
      </c>
      <c r="E93" s="36">
        <v>2.2091739807</v>
      </c>
      <c r="F93" s="36">
        <v>0.2866034596</v>
      </c>
      <c r="G93" s="36">
        <v>1.6926611051</v>
      </c>
      <c r="H93" s="36">
        <v>0.1599414406</v>
      </c>
      <c r="I93" s="36">
        <v>0.1021</v>
      </c>
      <c r="J93" s="36">
        <v>-0.0857</v>
      </c>
      <c r="K93" s="36">
        <v>0.2898</v>
      </c>
      <c r="L93" s="36">
        <v>1.107476035</v>
      </c>
      <c r="M93" s="36">
        <v>0.9178889065</v>
      </c>
      <c r="N93" s="36">
        <v>1.3362218013</v>
      </c>
      <c r="O93" s="36">
        <v>73435</v>
      </c>
      <c r="P93" s="36">
        <v>1.7774588416</v>
      </c>
      <c r="Q93" s="36">
        <v>1.481286425</v>
      </c>
      <c r="R93" s="36">
        <v>2.1328487727</v>
      </c>
      <c r="S93" s="36">
        <v>0.1848983075</v>
      </c>
      <c r="T93" s="36">
        <v>1.6204806972</v>
      </c>
      <c r="U93" s="36">
        <v>0.148549222</v>
      </c>
      <c r="V93" s="36">
        <v>0.1233</v>
      </c>
      <c r="W93" s="36">
        <v>-0.059</v>
      </c>
      <c r="X93" s="36">
        <v>0.3056</v>
      </c>
      <c r="Y93" s="36">
        <v>1.1312233132</v>
      </c>
      <c r="Z93" s="36">
        <v>0.9427311048</v>
      </c>
      <c r="AA93" s="36">
        <v>1.3574031638</v>
      </c>
      <c r="AB93" s="36">
        <v>0.8216839599</v>
      </c>
      <c r="AC93" s="36">
        <v>0.0297</v>
      </c>
      <c r="AD93" s="36">
        <v>-0.2284</v>
      </c>
      <c r="AE93" s="36">
        <v>0.2877</v>
      </c>
      <c r="AF93" s="36" t="s">
        <v>216</v>
      </c>
      <c r="AG93" s="36" t="s">
        <v>216</v>
      </c>
      <c r="AH93" s="36">
        <f t="shared" si="2"/>
      </c>
      <c r="AI93" s="36" t="s">
        <v>216</v>
      </c>
      <c r="AJ93" s="36" t="s">
        <v>216</v>
      </c>
      <c r="AK93" s="36" t="s">
        <v>216</v>
      </c>
      <c r="AL93" s="36">
        <f t="shared" si="3"/>
      </c>
    </row>
    <row r="94" spans="1:38" ht="12.75">
      <c r="A94" s="36" t="s">
        <v>105</v>
      </c>
      <c r="B94" s="36">
        <v>85111</v>
      </c>
      <c r="C94" s="36">
        <v>1.6401399936</v>
      </c>
      <c r="D94" s="36">
        <v>1.3833529582</v>
      </c>
      <c r="E94" s="36">
        <v>1.9445935201</v>
      </c>
      <c r="F94" s="36">
        <v>0.9267115335</v>
      </c>
      <c r="G94" s="36">
        <v>1.6096626758</v>
      </c>
      <c r="H94" s="36">
        <v>0.1375227633</v>
      </c>
      <c r="I94" s="36">
        <v>-0.008</v>
      </c>
      <c r="J94" s="36">
        <v>-0.1783</v>
      </c>
      <c r="K94" s="36">
        <v>0.1623</v>
      </c>
      <c r="L94" s="36">
        <v>0.9920408423</v>
      </c>
      <c r="M94" s="36">
        <v>0.8367228646</v>
      </c>
      <c r="N94" s="36">
        <v>1.17618996</v>
      </c>
      <c r="O94" s="36">
        <v>87894</v>
      </c>
      <c r="P94" s="36">
        <v>1.5517904917</v>
      </c>
      <c r="Q94" s="36">
        <v>1.3031613965</v>
      </c>
      <c r="R94" s="36">
        <v>1.8478553281</v>
      </c>
      <c r="S94" s="36">
        <v>0.8886346058</v>
      </c>
      <c r="T94" s="36">
        <v>1.4790543154</v>
      </c>
      <c r="U94" s="36">
        <v>0.1297216448</v>
      </c>
      <c r="V94" s="36">
        <v>-0.0125</v>
      </c>
      <c r="W94" s="36">
        <v>-0.1871</v>
      </c>
      <c r="X94" s="36">
        <v>0.1621</v>
      </c>
      <c r="Y94" s="36">
        <v>0.9876018168</v>
      </c>
      <c r="Z94" s="36">
        <v>0.8293674757</v>
      </c>
      <c r="AA94" s="36">
        <v>1.1760255583</v>
      </c>
      <c r="AB94" s="36">
        <v>0.6510995693</v>
      </c>
      <c r="AC94" s="36">
        <v>0.0554</v>
      </c>
      <c r="AD94" s="36">
        <v>-0.1846</v>
      </c>
      <c r="AE94" s="36">
        <v>0.2954</v>
      </c>
      <c r="AF94" s="36" t="s">
        <v>216</v>
      </c>
      <c r="AG94" s="36" t="s">
        <v>216</v>
      </c>
      <c r="AH94" s="36">
        <f t="shared" si="2"/>
      </c>
      <c r="AI94" s="36" t="s">
        <v>216</v>
      </c>
      <c r="AJ94" s="36" t="s">
        <v>216</v>
      </c>
      <c r="AK94" s="36" t="s">
        <v>216</v>
      </c>
      <c r="AL94" s="36">
        <f t="shared" si="3"/>
      </c>
    </row>
    <row r="95" spans="1:38" ht="12.75">
      <c r="A95" s="36" t="s">
        <v>106</v>
      </c>
      <c r="B95" s="36">
        <v>48858</v>
      </c>
      <c r="C95" s="36">
        <v>1.7530548895</v>
      </c>
      <c r="D95" s="36">
        <v>1.4105893636</v>
      </c>
      <c r="E95" s="36">
        <v>2.1786648368</v>
      </c>
      <c r="F95" s="36">
        <v>0.597285374</v>
      </c>
      <c r="G95" s="36">
        <v>1.6988006058</v>
      </c>
      <c r="H95" s="36">
        <v>0.1864675914</v>
      </c>
      <c r="I95" s="36">
        <v>0.0586</v>
      </c>
      <c r="J95" s="36">
        <v>-0.1588</v>
      </c>
      <c r="K95" s="36">
        <v>0.2759</v>
      </c>
      <c r="L95" s="36">
        <v>1.0603375663</v>
      </c>
      <c r="M95" s="36">
        <v>0.8531968404</v>
      </c>
      <c r="N95" s="36">
        <v>1.3177683053</v>
      </c>
      <c r="O95" s="36">
        <v>49974</v>
      </c>
      <c r="P95" s="36">
        <v>1.68795902</v>
      </c>
      <c r="Q95" s="36">
        <v>1.3528890916</v>
      </c>
      <c r="R95" s="36">
        <v>2.1060156895</v>
      </c>
      <c r="S95" s="36">
        <v>0.5257506652</v>
      </c>
      <c r="T95" s="36">
        <v>1.6008324329</v>
      </c>
      <c r="U95" s="36">
        <v>0.178978507</v>
      </c>
      <c r="V95" s="36">
        <v>0.0716</v>
      </c>
      <c r="W95" s="36">
        <v>-0.1496</v>
      </c>
      <c r="X95" s="36">
        <v>0.2929</v>
      </c>
      <c r="Y95" s="36">
        <v>1.0742631842</v>
      </c>
      <c r="Z95" s="36">
        <v>0.8610155379</v>
      </c>
      <c r="AA95" s="36">
        <v>1.3403258574</v>
      </c>
      <c r="AB95" s="36">
        <v>0.8091594814</v>
      </c>
      <c r="AC95" s="36">
        <v>0.0378</v>
      </c>
      <c r="AD95" s="36">
        <v>-0.2692</v>
      </c>
      <c r="AE95" s="36">
        <v>0.3449</v>
      </c>
      <c r="AF95" s="36" t="s">
        <v>216</v>
      </c>
      <c r="AG95" s="36" t="s">
        <v>216</v>
      </c>
      <c r="AH95" s="36">
        <f t="shared" si="2"/>
      </c>
      <c r="AI95" s="36" t="s">
        <v>216</v>
      </c>
      <c r="AJ95" s="36" t="s">
        <v>216</v>
      </c>
      <c r="AK95" s="36" t="s">
        <v>216</v>
      </c>
      <c r="AL95" s="36">
        <f t="shared" si="3"/>
      </c>
    </row>
    <row r="96" spans="1:38" ht="12.75">
      <c r="A96" s="36" t="s">
        <v>95</v>
      </c>
      <c r="B96" s="36">
        <v>17119</v>
      </c>
      <c r="C96" s="36">
        <v>1.1643075915</v>
      </c>
      <c r="D96" s="36">
        <v>0.7230581356</v>
      </c>
      <c r="E96" s="36">
        <v>1.8748314982</v>
      </c>
      <c r="F96" s="36">
        <v>0.1491271605</v>
      </c>
      <c r="G96" s="36">
        <v>0.9930486594</v>
      </c>
      <c r="H96" s="36">
        <v>0.2408496773</v>
      </c>
      <c r="I96" s="36">
        <v>-0.3506</v>
      </c>
      <c r="J96" s="36">
        <v>-0.827</v>
      </c>
      <c r="K96" s="36">
        <v>0.1257</v>
      </c>
      <c r="L96" s="36">
        <v>0.7042329851</v>
      </c>
      <c r="M96" s="36">
        <v>0.4373426687</v>
      </c>
      <c r="N96" s="36">
        <v>1.1339943089</v>
      </c>
      <c r="O96" s="36">
        <v>23149</v>
      </c>
      <c r="P96" s="36">
        <v>1.2470383699</v>
      </c>
      <c r="Q96" s="36">
        <v>0.8480162306</v>
      </c>
      <c r="R96" s="36">
        <v>1.8338147784</v>
      </c>
      <c r="S96" s="36">
        <v>0.2401370777</v>
      </c>
      <c r="T96" s="36">
        <v>1.1231586678</v>
      </c>
      <c r="U96" s="36">
        <v>0.2202695371</v>
      </c>
      <c r="V96" s="36">
        <v>-0.2311</v>
      </c>
      <c r="W96" s="36">
        <v>-0.6167</v>
      </c>
      <c r="X96" s="36">
        <v>0.1545</v>
      </c>
      <c r="Y96" s="36">
        <v>0.7936492499</v>
      </c>
      <c r="Z96" s="36">
        <v>0.5397006713</v>
      </c>
      <c r="AA96" s="36">
        <v>1.1670897693</v>
      </c>
      <c r="AB96" s="36">
        <v>0.8258072562</v>
      </c>
      <c r="AC96" s="36">
        <v>-0.0686</v>
      </c>
      <c r="AD96" s="36">
        <v>-0.68</v>
      </c>
      <c r="AE96" s="36">
        <v>0.5427</v>
      </c>
      <c r="AF96" s="36" t="s">
        <v>216</v>
      </c>
      <c r="AG96" s="36" t="s">
        <v>216</v>
      </c>
      <c r="AH96" s="36">
        <f t="shared" si="2"/>
      </c>
      <c r="AI96" s="36" t="s">
        <v>216</v>
      </c>
      <c r="AJ96" s="36" t="s">
        <v>216</v>
      </c>
      <c r="AK96" s="36" t="s">
        <v>216</v>
      </c>
      <c r="AL96" s="36">
        <f t="shared" si="3"/>
      </c>
    </row>
    <row r="97" spans="1:38" ht="12.75">
      <c r="A97" s="36" t="s">
        <v>94</v>
      </c>
      <c r="B97" s="36">
        <v>54084</v>
      </c>
      <c r="C97" s="36">
        <v>1.254463943</v>
      </c>
      <c r="D97" s="36">
        <v>0.9701245056</v>
      </c>
      <c r="E97" s="36">
        <v>1.6221420808</v>
      </c>
      <c r="F97" s="36">
        <v>0.0352884374</v>
      </c>
      <c r="G97" s="36">
        <v>1.0908956438</v>
      </c>
      <c r="H97" s="36">
        <v>0.1420225159</v>
      </c>
      <c r="I97" s="36">
        <v>-0.2761</v>
      </c>
      <c r="J97" s="36">
        <v>-0.5331</v>
      </c>
      <c r="K97" s="36">
        <v>-0.019</v>
      </c>
      <c r="L97" s="36">
        <v>0.7587641734</v>
      </c>
      <c r="M97" s="36">
        <v>0.5867810891</v>
      </c>
      <c r="N97" s="36">
        <v>0.9811547809</v>
      </c>
      <c r="O97" s="36">
        <v>61334</v>
      </c>
      <c r="P97" s="36">
        <v>1.5230790005</v>
      </c>
      <c r="Q97" s="36">
        <v>1.2255799677</v>
      </c>
      <c r="R97" s="36">
        <v>1.8927933736</v>
      </c>
      <c r="S97" s="36">
        <v>0.7787517207</v>
      </c>
      <c r="T97" s="36">
        <v>1.3532461604</v>
      </c>
      <c r="U97" s="36">
        <v>0.1485380634</v>
      </c>
      <c r="V97" s="36">
        <v>-0.0312</v>
      </c>
      <c r="W97" s="36">
        <v>-0.2485</v>
      </c>
      <c r="X97" s="36">
        <v>0.1862</v>
      </c>
      <c r="Y97" s="36">
        <v>0.9693290403</v>
      </c>
      <c r="Z97" s="36">
        <v>0.7799925372</v>
      </c>
      <c r="AA97" s="36">
        <v>1.2046253568</v>
      </c>
      <c r="AB97" s="36">
        <v>0.2545323674</v>
      </c>
      <c r="AC97" s="36">
        <v>-0.194</v>
      </c>
      <c r="AD97" s="36">
        <v>-0.5278</v>
      </c>
      <c r="AE97" s="36">
        <v>0.1397</v>
      </c>
      <c r="AF97" s="36" t="s">
        <v>216</v>
      </c>
      <c r="AG97" s="36" t="s">
        <v>216</v>
      </c>
      <c r="AH97" s="36">
        <f t="shared" si="2"/>
      </c>
      <c r="AI97" s="36" t="s">
        <v>216</v>
      </c>
      <c r="AJ97" s="36" t="s">
        <v>216</v>
      </c>
      <c r="AK97" s="36" t="s">
        <v>216</v>
      </c>
      <c r="AL97" s="36">
        <f t="shared" si="3"/>
      </c>
    </row>
    <row r="98" spans="1:38" ht="12.75">
      <c r="A98" s="36" t="s">
        <v>93</v>
      </c>
      <c r="B98" s="36">
        <v>97612</v>
      </c>
      <c r="C98" s="36">
        <v>1.5198631074</v>
      </c>
      <c r="D98" s="36">
        <v>1.2958631237</v>
      </c>
      <c r="E98" s="36">
        <v>1.7825832243</v>
      </c>
      <c r="F98" s="36">
        <v>0.3009275256</v>
      </c>
      <c r="G98" s="36">
        <v>1.6084088022</v>
      </c>
      <c r="H98" s="36">
        <v>0.128364997</v>
      </c>
      <c r="I98" s="36">
        <v>-0.0842</v>
      </c>
      <c r="J98" s="36">
        <v>-0.2436</v>
      </c>
      <c r="K98" s="36">
        <v>0.0753</v>
      </c>
      <c r="L98" s="36">
        <v>0.9192912088</v>
      </c>
      <c r="M98" s="36">
        <v>0.7838045226</v>
      </c>
      <c r="N98" s="36">
        <v>1.0781978186</v>
      </c>
      <c r="O98" s="36">
        <v>103251</v>
      </c>
      <c r="P98" s="36">
        <v>1.6126286877</v>
      </c>
      <c r="Q98" s="36">
        <v>1.3855963741</v>
      </c>
      <c r="R98" s="36">
        <v>1.8768606306</v>
      </c>
      <c r="S98" s="36">
        <v>0.7371797595</v>
      </c>
      <c r="T98" s="36">
        <v>1.6852137025</v>
      </c>
      <c r="U98" s="36">
        <v>0.1277557211</v>
      </c>
      <c r="V98" s="36">
        <v>0.026</v>
      </c>
      <c r="W98" s="36">
        <v>-0.1258</v>
      </c>
      <c r="X98" s="36">
        <v>0.1777</v>
      </c>
      <c r="Y98" s="36">
        <v>1.0263209051</v>
      </c>
      <c r="Z98" s="36">
        <v>0.881831345</v>
      </c>
      <c r="AA98" s="36">
        <v>1.1944853243</v>
      </c>
      <c r="AB98" s="36">
        <v>0.5904246454</v>
      </c>
      <c r="AC98" s="36">
        <v>-0.0592</v>
      </c>
      <c r="AD98" s="36">
        <v>-0.275</v>
      </c>
      <c r="AE98" s="36">
        <v>0.1565</v>
      </c>
      <c r="AF98" s="36" t="s">
        <v>216</v>
      </c>
      <c r="AG98" s="36" t="s">
        <v>216</v>
      </c>
      <c r="AH98" s="36">
        <f t="shared" si="2"/>
      </c>
      <c r="AI98" s="36" t="s">
        <v>216</v>
      </c>
      <c r="AJ98" s="36" t="s">
        <v>216</v>
      </c>
      <c r="AK98" s="36" t="s">
        <v>216</v>
      </c>
      <c r="AL98" s="36">
        <f t="shared" si="3"/>
      </c>
    </row>
    <row r="99" spans="1:38" ht="12.75">
      <c r="A99" s="36" t="s">
        <v>92</v>
      </c>
      <c r="B99" s="36">
        <v>33408</v>
      </c>
      <c r="C99" s="36">
        <v>1.7141455836</v>
      </c>
      <c r="D99" s="36">
        <v>1.3198118241</v>
      </c>
      <c r="E99" s="36">
        <v>2.226298498</v>
      </c>
      <c r="F99" s="36">
        <v>0.7864175536</v>
      </c>
      <c r="G99" s="36">
        <v>1.7061781609</v>
      </c>
      <c r="H99" s="36">
        <v>0.2259888181</v>
      </c>
      <c r="I99" s="36">
        <v>0.0361</v>
      </c>
      <c r="J99" s="36">
        <v>-0.2253</v>
      </c>
      <c r="K99" s="36">
        <v>0.2976</v>
      </c>
      <c r="L99" s="36">
        <v>1.0368032211</v>
      </c>
      <c r="M99" s="36">
        <v>0.7982899257</v>
      </c>
      <c r="N99" s="36">
        <v>1.3465795881</v>
      </c>
      <c r="O99" s="36">
        <v>36093</v>
      </c>
      <c r="P99" s="36">
        <v>1.9601742611</v>
      </c>
      <c r="Q99" s="36">
        <v>1.5313161474</v>
      </c>
      <c r="R99" s="36">
        <v>2.5091377378</v>
      </c>
      <c r="S99" s="36">
        <v>0.0791741322</v>
      </c>
      <c r="T99" s="36">
        <v>1.7731970188</v>
      </c>
      <c r="U99" s="36">
        <v>0.2216496274</v>
      </c>
      <c r="V99" s="36">
        <v>0.2211</v>
      </c>
      <c r="W99" s="36">
        <v>-0.0258</v>
      </c>
      <c r="X99" s="36">
        <v>0.4681</v>
      </c>
      <c r="Y99" s="36">
        <v>1.2475083924</v>
      </c>
      <c r="Z99" s="36">
        <v>0.9745713854</v>
      </c>
      <c r="AA99" s="36">
        <v>1.59688373</v>
      </c>
      <c r="AB99" s="36">
        <v>0.4614870081</v>
      </c>
      <c r="AC99" s="36">
        <v>-0.1341</v>
      </c>
      <c r="AD99" s="36">
        <v>-0.4911</v>
      </c>
      <c r="AE99" s="36">
        <v>0.2228</v>
      </c>
      <c r="AF99" s="36" t="s">
        <v>216</v>
      </c>
      <c r="AG99" s="36" t="s">
        <v>216</v>
      </c>
      <c r="AH99" s="36">
        <f t="shared" si="2"/>
      </c>
      <c r="AI99" s="36" t="s">
        <v>216</v>
      </c>
      <c r="AJ99" s="36" t="s">
        <v>216</v>
      </c>
      <c r="AK99" s="36" t="s">
        <v>216</v>
      </c>
      <c r="AL99" s="36">
        <f t="shared" si="3"/>
      </c>
    </row>
    <row r="100" spans="1:38" ht="12.75">
      <c r="A100" s="36" t="s">
        <v>98</v>
      </c>
      <c r="B100" s="36">
        <v>9599</v>
      </c>
      <c r="C100" s="36">
        <v>2.8963651868</v>
      </c>
      <c r="D100" s="36">
        <v>1.969621337</v>
      </c>
      <c r="E100" s="36">
        <v>4.259159432</v>
      </c>
      <c r="F100" s="36">
        <v>0.0043748861</v>
      </c>
      <c r="G100" s="36">
        <v>2.7086154808</v>
      </c>
      <c r="H100" s="36">
        <v>0.5312031997</v>
      </c>
      <c r="I100" s="36">
        <v>0.5607</v>
      </c>
      <c r="J100" s="36">
        <v>0.1751</v>
      </c>
      <c r="K100" s="36">
        <v>0.9463</v>
      </c>
      <c r="L100" s="36">
        <v>1.7518703102</v>
      </c>
      <c r="M100" s="36">
        <v>1.1913280682</v>
      </c>
      <c r="N100" s="36">
        <v>2.5761582101</v>
      </c>
      <c r="O100" s="36">
        <v>11324</v>
      </c>
      <c r="P100" s="36">
        <v>1.1335333881</v>
      </c>
      <c r="Q100" s="36">
        <v>0.6432109003</v>
      </c>
      <c r="R100" s="36">
        <v>1.9976308571</v>
      </c>
      <c r="S100" s="36">
        <v>0.2586739566</v>
      </c>
      <c r="T100" s="36">
        <v>1.0596962204</v>
      </c>
      <c r="U100" s="36">
        <v>0.3059079491</v>
      </c>
      <c r="V100" s="36">
        <v>-0.3265</v>
      </c>
      <c r="W100" s="36">
        <v>-0.8932</v>
      </c>
      <c r="X100" s="36">
        <v>0.2401</v>
      </c>
      <c r="Y100" s="36">
        <v>0.721411582</v>
      </c>
      <c r="Z100" s="36">
        <v>0.40935697</v>
      </c>
      <c r="AA100" s="36">
        <v>1.2713467923</v>
      </c>
      <c r="AB100" s="36">
        <v>0.0071863888</v>
      </c>
      <c r="AC100" s="36">
        <v>0.9381</v>
      </c>
      <c r="AD100" s="36">
        <v>0.2541</v>
      </c>
      <c r="AE100" s="36">
        <v>1.6221</v>
      </c>
      <c r="AF100" s="36">
        <v>1</v>
      </c>
      <c r="AG100" s="36" t="s">
        <v>216</v>
      </c>
      <c r="AH100" s="36" t="str">
        <f t="shared" si="2"/>
        <v>t</v>
      </c>
      <c r="AI100" s="36" t="s">
        <v>216</v>
      </c>
      <c r="AJ100" s="36" t="s">
        <v>216</v>
      </c>
      <c r="AK100" s="36" t="s">
        <v>216</v>
      </c>
      <c r="AL100" s="36" t="str">
        <f t="shared" si="3"/>
        <v>change</v>
      </c>
    </row>
    <row r="101" spans="1:38" ht="12.75">
      <c r="A101" s="36" t="s">
        <v>96</v>
      </c>
      <c r="B101" s="36">
        <v>42716</v>
      </c>
      <c r="C101" s="36">
        <v>1.6053473894</v>
      </c>
      <c r="D101" s="36">
        <v>1.2360000133</v>
      </c>
      <c r="E101" s="36">
        <v>2.0850648974</v>
      </c>
      <c r="F101" s="36">
        <v>0.8253787</v>
      </c>
      <c r="G101" s="36">
        <v>1.3343946062</v>
      </c>
      <c r="H101" s="36">
        <v>0.1767448833</v>
      </c>
      <c r="I101" s="36">
        <v>-0.0294</v>
      </c>
      <c r="J101" s="36">
        <v>-0.2909</v>
      </c>
      <c r="K101" s="36">
        <v>0.232</v>
      </c>
      <c r="L101" s="36">
        <v>0.9709964897</v>
      </c>
      <c r="M101" s="36">
        <v>0.7475962412</v>
      </c>
      <c r="N101" s="36">
        <v>1.2611542582</v>
      </c>
      <c r="O101" s="36">
        <v>47576</v>
      </c>
      <c r="P101" s="36">
        <v>1.5565325243</v>
      </c>
      <c r="Q101" s="36">
        <v>1.222676636</v>
      </c>
      <c r="R101" s="36">
        <v>1.9815488642</v>
      </c>
      <c r="S101" s="36">
        <v>0.9390108331</v>
      </c>
      <c r="T101" s="36">
        <v>1.4082730789</v>
      </c>
      <c r="U101" s="36">
        <v>0.1720479395</v>
      </c>
      <c r="V101" s="36">
        <v>-0.0094</v>
      </c>
      <c r="W101" s="36">
        <v>-0.2508</v>
      </c>
      <c r="X101" s="36">
        <v>0.232</v>
      </c>
      <c r="Y101" s="36">
        <v>0.9906197758</v>
      </c>
      <c r="Z101" s="36">
        <v>0.7781447776</v>
      </c>
      <c r="AA101" s="36">
        <v>1.2611117731</v>
      </c>
      <c r="AB101" s="36">
        <v>0.8639331821</v>
      </c>
      <c r="AC101" s="36">
        <v>0.0309</v>
      </c>
      <c r="AD101" s="36">
        <v>-0.3223</v>
      </c>
      <c r="AE101" s="36">
        <v>0.3841</v>
      </c>
      <c r="AF101" s="36" t="s">
        <v>216</v>
      </c>
      <c r="AG101" s="36" t="s">
        <v>216</v>
      </c>
      <c r="AH101" s="36">
        <f t="shared" si="2"/>
      </c>
      <c r="AI101" s="36" t="s">
        <v>216</v>
      </c>
      <c r="AJ101" s="36" t="s">
        <v>216</v>
      </c>
      <c r="AK101" s="36" t="s">
        <v>216</v>
      </c>
      <c r="AL101" s="36">
        <f t="shared" si="3"/>
      </c>
    </row>
    <row r="102" spans="1:38" ht="12.75">
      <c r="A102" s="36" t="s">
        <v>97</v>
      </c>
      <c r="B102" s="36">
        <v>78734</v>
      </c>
      <c r="C102" s="36">
        <v>2.174666296</v>
      </c>
      <c r="D102" s="36">
        <v>1.8730422082</v>
      </c>
      <c r="E102" s="36">
        <v>2.5248622152</v>
      </c>
      <c r="F102" s="36">
        <v>0.0003205966</v>
      </c>
      <c r="G102" s="36">
        <v>2.2861787792</v>
      </c>
      <c r="H102" s="36">
        <v>0.1704017053</v>
      </c>
      <c r="I102" s="36">
        <v>0.2741</v>
      </c>
      <c r="J102" s="36">
        <v>0.1248</v>
      </c>
      <c r="K102" s="36">
        <v>0.4234</v>
      </c>
      <c r="L102" s="36">
        <v>1.3153497826</v>
      </c>
      <c r="M102" s="36">
        <v>1.1329120545</v>
      </c>
      <c r="N102" s="36">
        <v>1.527166247</v>
      </c>
      <c r="O102" s="36">
        <v>83894</v>
      </c>
      <c r="P102" s="36">
        <v>1.8348399697</v>
      </c>
      <c r="Q102" s="36">
        <v>1.5613664165</v>
      </c>
      <c r="R102" s="36">
        <v>2.1562124553</v>
      </c>
      <c r="S102" s="36">
        <v>0.0596774158</v>
      </c>
      <c r="T102" s="36">
        <v>1.8237299449</v>
      </c>
      <c r="U102" s="36">
        <v>0.1474398274</v>
      </c>
      <c r="V102" s="36">
        <v>0.1551</v>
      </c>
      <c r="W102" s="36">
        <v>-0.0063</v>
      </c>
      <c r="X102" s="36">
        <v>0.3165</v>
      </c>
      <c r="Y102" s="36">
        <v>1.167742229</v>
      </c>
      <c r="Z102" s="36">
        <v>0.9936961967</v>
      </c>
      <c r="AA102" s="36">
        <v>1.372272449</v>
      </c>
      <c r="AB102" s="36">
        <v>0.1222926061</v>
      </c>
      <c r="AC102" s="36">
        <v>0.1699</v>
      </c>
      <c r="AD102" s="36">
        <v>-0.0456</v>
      </c>
      <c r="AE102" s="36">
        <v>0.3854</v>
      </c>
      <c r="AF102" s="36">
        <v>1</v>
      </c>
      <c r="AG102" s="36" t="s">
        <v>216</v>
      </c>
      <c r="AH102" s="36">
        <f t="shared" si="2"/>
      </c>
      <c r="AI102" s="36" t="s">
        <v>216</v>
      </c>
      <c r="AJ102" s="36" t="s">
        <v>216</v>
      </c>
      <c r="AK102" s="36" t="s">
        <v>216</v>
      </c>
      <c r="AL102" s="36">
        <f t="shared" si="3"/>
      </c>
    </row>
    <row r="103" spans="1:38" ht="12.75">
      <c r="A103" s="36" t="s">
        <v>84</v>
      </c>
      <c r="B103" s="36">
        <v>79261</v>
      </c>
      <c r="C103" s="36">
        <v>1.8935061491</v>
      </c>
      <c r="D103" s="36">
        <v>1.6167650164</v>
      </c>
      <c r="E103" s="36">
        <v>2.2176169699</v>
      </c>
      <c r="F103" s="36">
        <v>0.0924179244</v>
      </c>
      <c r="G103" s="36">
        <v>2.018647254</v>
      </c>
      <c r="H103" s="36">
        <v>0.1595880779</v>
      </c>
      <c r="I103" s="36">
        <v>0.1357</v>
      </c>
      <c r="J103" s="36">
        <v>-0.0223</v>
      </c>
      <c r="K103" s="36">
        <v>0.2937</v>
      </c>
      <c r="L103" s="36">
        <v>1.1452896962</v>
      </c>
      <c r="M103" s="36">
        <v>0.9779024564</v>
      </c>
      <c r="N103" s="36">
        <v>1.3413285544</v>
      </c>
      <c r="O103" s="36">
        <v>83209</v>
      </c>
      <c r="P103" s="36">
        <v>1.8179172998</v>
      </c>
      <c r="Q103" s="36">
        <v>1.555182311</v>
      </c>
      <c r="R103" s="36">
        <v>2.1250391581</v>
      </c>
      <c r="S103" s="36">
        <v>0.0671402017</v>
      </c>
      <c r="T103" s="36">
        <v>1.9709406434</v>
      </c>
      <c r="U103" s="36">
        <v>0.1539046074</v>
      </c>
      <c r="V103" s="36">
        <v>0.1458</v>
      </c>
      <c r="W103" s="36">
        <v>-0.0103</v>
      </c>
      <c r="X103" s="36">
        <v>0.3019</v>
      </c>
      <c r="Y103" s="36">
        <v>1.15697218</v>
      </c>
      <c r="Z103" s="36">
        <v>0.9897604632</v>
      </c>
      <c r="AA103" s="36">
        <v>1.3524329119</v>
      </c>
      <c r="AB103" s="36">
        <v>0.7139060435</v>
      </c>
      <c r="AC103" s="36">
        <v>0.0407</v>
      </c>
      <c r="AD103" s="36">
        <v>-0.1771</v>
      </c>
      <c r="AE103" s="36">
        <v>0.2585</v>
      </c>
      <c r="AF103" s="36" t="s">
        <v>216</v>
      </c>
      <c r="AG103" s="36" t="s">
        <v>216</v>
      </c>
      <c r="AH103" s="36">
        <f t="shared" si="2"/>
      </c>
      <c r="AI103" s="36" t="s">
        <v>216</v>
      </c>
      <c r="AJ103" s="36" t="s">
        <v>216</v>
      </c>
      <c r="AK103" s="36" t="s">
        <v>216</v>
      </c>
      <c r="AL103" s="36">
        <f t="shared" si="3"/>
      </c>
    </row>
    <row r="104" spans="1:38" ht="12.75">
      <c r="A104" s="36" t="s">
        <v>85</v>
      </c>
      <c r="B104" s="36">
        <v>66221</v>
      </c>
      <c r="C104" s="36">
        <v>1.8037585433</v>
      </c>
      <c r="D104" s="36">
        <v>1.514682095</v>
      </c>
      <c r="E104" s="36">
        <v>2.1480051115</v>
      </c>
      <c r="F104" s="36">
        <v>0.328390196</v>
      </c>
      <c r="G104" s="36">
        <v>1.9631234805</v>
      </c>
      <c r="H104" s="36">
        <v>0.1721773191</v>
      </c>
      <c r="I104" s="36">
        <v>0.0871</v>
      </c>
      <c r="J104" s="36">
        <v>-0.0876</v>
      </c>
      <c r="K104" s="36">
        <v>0.2618</v>
      </c>
      <c r="L104" s="36">
        <v>1.0910057382</v>
      </c>
      <c r="M104" s="36">
        <v>0.9161574666</v>
      </c>
      <c r="N104" s="36">
        <v>1.2992237299</v>
      </c>
      <c r="O104" s="36">
        <v>69007</v>
      </c>
      <c r="P104" s="36">
        <v>1.4900349005</v>
      </c>
      <c r="Q104" s="36">
        <v>1.2264863417</v>
      </c>
      <c r="R104" s="36">
        <v>1.8102150257</v>
      </c>
      <c r="S104" s="36">
        <v>0.5929691873</v>
      </c>
      <c r="T104" s="36">
        <v>1.5070934833</v>
      </c>
      <c r="U104" s="36">
        <v>0.1477826746</v>
      </c>
      <c r="V104" s="36">
        <v>-0.0531</v>
      </c>
      <c r="W104" s="36">
        <v>-0.2477</v>
      </c>
      <c r="X104" s="36">
        <v>0.1416</v>
      </c>
      <c r="Y104" s="36">
        <v>0.9482988733</v>
      </c>
      <c r="Z104" s="36">
        <v>0.7805693783</v>
      </c>
      <c r="AA104" s="36">
        <v>1.1520702426</v>
      </c>
      <c r="AB104" s="36">
        <v>0.1464034889</v>
      </c>
      <c r="AC104" s="36">
        <v>0.1911</v>
      </c>
      <c r="AD104" s="36">
        <v>-0.0668</v>
      </c>
      <c r="AE104" s="36">
        <v>0.4489</v>
      </c>
      <c r="AF104" s="36" t="s">
        <v>216</v>
      </c>
      <c r="AG104" s="36" t="s">
        <v>216</v>
      </c>
      <c r="AH104" s="36">
        <f t="shared" si="2"/>
      </c>
      <c r="AI104" s="36" t="s">
        <v>216</v>
      </c>
      <c r="AJ104" s="36" t="s">
        <v>216</v>
      </c>
      <c r="AK104" s="36" t="s">
        <v>216</v>
      </c>
      <c r="AL104" s="36">
        <f t="shared" si="3"/>
      </c>
    </row>
    <row r="105" spans="1:38" ht="12.75">
      <c r="A105" s="36" t="s">
        <v>99</v>
      </c>
      <c r="B105" s="36">
        <v>31382</v>
      </c>
      <c r="C105" s="36">
        <v>1.0027465128</v>
      </c>
      <c r="D105" s="36">
        <v>0.6655491046</v>
      </c>
      <c r="E105" s="36">
        <v>1.5107834446</v>
      </c>
      <c r="F105" s="36">
        <v>0.0168021041</v>
      </c>
      <c r="G105" s="36">
        <v>0.7329042126</v>
      </c>
      <c r="H105" s="36">
        <v>0.1528210925</v>
      </c>
      <c r="I105" s="36">
        <v>-0.5</v>
      </c>
      <c r="J105" s="36">
        <v>-0.9099</v>
      </c>
      <c r="K105" s="36">
        <v>-0.0901</v>
      </c>
      <c r="L105" s="36">
        <v>0.6065125532</v>
      </c>
      <c r="M105" s="36">
        <v>0.4025582553</v>
      </c>
      <c r="N105" s="36">
        <v>0.9137993627</v>
      </c>
      <c r="O105" s="36">
        <v>35381</v>
      </c>
      <c r="P105" s="36">
        <v>1.4743981295</v>
      </c>
      <c r="Q105" s="36">
        <v>1.0839098779</v>
      </c>
      <c r="R105" s="36">
        <v>2.0055632747</v>
      </c>
      <c r="S105" s="36">
        <v>0.6852042916</v>
      </c>
      <c r="T105" s="36">
        <v>1.1588140527</v>
      </c>
      <c r="U105" s="36">
        <v>0.1809763499</v>
      </c>
      <c r="V105" s="36">
        <v>-0.0636</v>
      </c>
      <c r="W105" s="36">
        <v>-0.3713</v>
      </c>
      <c r="X105" s="36">
        <v>0.244</v>
      </c>
      <c r="Y105" s="36">
        <v>0.9383472055</v>
      </c>
      <c r="Z105" s="36">
        <v>0.6898298259</v>
      </c>
      <c r="AA105" s="36">
        <v>1.2763951993</v>
      </c>
      <c r="AB105" s="36">
        <v>0.1389314311</v>
      </c>
      <c r="AC105" s="36">
        <v>-0.3855</v>
      </c>
      <c r="AD105" s="36">
        <v>-0.8961</v>
      </c>
      <c r="AE105" s="36">
        <v>0.1251</v>
      </c>
      <c r="AF105" s="36" t="s">
        <v>216</v>
      </c>
      <c r="AG105" s="36" t="s">
        <v>216</v>
      </c>
      <c r="AH105" s="36">
        <f t="shared" si="2"/>
      </c>
      <c r="AI105" s="36" t="s">
        <v>216</v>
      </c>
      <c r="AJ105" s="36" t="s">
        <v>216</v>
      </c>
      <c r="AK105" s="36" t="s">
        <v>216</v>
      </c>
      <c r="AL105" s="36">
        <f t="shared" si="3"/>
      </c>
    </row>
    <row r="106" spans="1:38" ht="12.75">
      <c r="A106" s="36" t="s">
        <v>100</v>
      </c>
      <c r="B106" s="36">
        <v>26834</v>
      </c>
      <c r="C106" s="36">
        <v>2.4043632076</v>
      </c>
      <c r="D106" s="36">
        <v>1.8852647135</v>
      </c>
      <c r="E106" s="36">
        <v>3.0663929541</v>
      </c>
      <c r="F106" s="36">
        <v>0.0025444012</v>
      </c>
      <c r="G106" s="36">
        <v>2.459566222</v>
      </c>
      <c r="H106" s="36">
        <v>0.3027516734</v>
      </c>
      <c r="I106" s="36">
        <v>0.3745</v>
      </c>
      <c r="J106" s="36">
        <v>0.1313</v>
      </c>
      <c r="K106" s="36">
        <v>0.6177</v>
      </c>
      <c r="L106" s="36">
        <v>1.454282263</v>
      </c>
      <c r="M106" s="36">
        <v>1.140304853</v>
      </c>
      <c r="N106" s="36">
        <v>1.85471183</v>
      </c>
      <c r="O106" s="36">
        <v>28677</v>
      </c>
      <c r="P106" s="36">
        <v>2.0080469534</v>
      </c>
      <c r="Q106" s="36">
        <v>1.531428701</v>
      </c>
      <c r="R106" s="36">
        <v>2.6330005207</v>
      </c>
      <c r="S106" s="36">
        <v>0.0760330336</v>
      </c>
      <c r="T106" s="36">
        <v>1.8481710081</v>
      </c>
      <c r="U106" s="36">
        <v>0.2538658119</v>
      </c>
      <c r="V106" s="36">
        <v>0.2453</v>
      </c>
      <c r="W106" s="36">
        <v>-0.0257</v>
      </c>
      <c r="X106" s="36">
        <v>0.5162</v>
      </c>
      <c r="Y106" s="36">
        <v>1.2779758802</v>
      </c>
      <c r="Z106" s="36">
        <v>0.9746430176</v>
      </c>
      <c r="AA106" s="36">
        <v>1.6757133853</v>
      </c>
      <c r="AB106" s="36">
        <v>0.3287888226</v>
      </c>
      <c r="AC106" s="36">
        <v>0.1801</v>
      </c>
      <c r="AD106" s="36">
        <v>-0.1814</v>
      </c>
      <c r="AE106" s="36">
        <v>0.5416</v>
      </c>
      <c r="AF106" s="36">
        <v>1</v>
      </c>
      <c r="AG106" s="36" t="s">
        <v>216</v>
      </c>
      <c r="AH106" s="36">
        <f t="shared" si="2"/>
      </c>
      <c r="AI106" s="36" t="s">
        <v>216</v>
      </c>
      <c r="AJ106" s="36" t="s">
        <v>216</v>
      </c>
      <c r="AK106" s="36" t="s">
        <v>216</v>
      </c>
      <c r="AL106" s="36">
        <f t="shared" si="3"/>
      </c>
    </row>
    <row r="107" spans="1:38" ht="12.75">
      <c r="A107" s="36" t="s">
        <v>103</v>
      </c>
      <c r="B107" s="36">
        <v>76232</v>
      </c>
      <c r="C107" s="36">
        <v>1.3044918226</v>
      </c>
      <c r="D107" s="36">
        <v>1.0597703511</v>
      </c>
      <c r="E107" s="36">
        <v>1.605724215</v>
      </c>
      <c r="F107" s="36">
        <v>0.0253906163</v>
      </c>
      <c r="G107" s="36">
        <v>1.1937244202</v>
      </c>
      <c r="H107" s="36">
        <v>0.1251363209</v>
      </c>
      <c r="I107" s="36">
        <v>-0.237</v>
      </c>
      <c r="J107" s="36">
        <v>-0.4447</v>
      </c>
      <c r="K107" s="36">
        <v>-0.0292</v>
      </c>
      <c r="L107" s="36">
        <v>0.7890236025</v>
      </c>
      <c r="M107" s="36">
        <v>0.6410034971</v>
      </c>
      <c r="N107" s="36">
        <v>0.9712244131</v>
      </c>
      <c r="O107" s="36">
        <v>80905</v>
      </c>
      <c r="P107" s="36">
        <v>1.2210389488</v>
      </c>
      <c r="Q107" s="36">
        <v>0.985022791</v>
      </c>
      <c r="R107" s="36">
        <v>1.5136057034</v>
      </c>
      <c r="S107" s="36">
        <v>0.0213832495</v>
      </c>
      <c r="T107" s="36">
        <v>1.0506149187</v>
      </c>
      <c r="U107" s="36">
        <v>0.1139551877</v>
      </c>
      <c r="V107" s="36">
        <v>-0.2522</v>
      </c>
      <c r="W107" s="36">
        <v>-0.467</v>
      </c>
      <c r="X107" s="36">
        <v>-0.0374</v>
      </c>
      <c r="Y107" s="36">
        <v>0.7771025088</v>
      </c>
      <c r="Z107" s="36">
        <v>0.6268953852</v>
      </c>
      <c r="AA107" s="36">
        <v>0.9632999756</v>
      </c>
      <c r="AB107" s="36">
        <v>0.6611898516</v>
      </c>
      <c r="AC107" s="36">
        <v>0.0661</v>
      </c>
      <c r="AD107" s="36">
        <v>-0.2295</v>
      </c>
      <c r="AE107" s="36">
        <v>0.3618</v>
      </c>
      <c r="AF107" s="36" t="s">
        <v>216</v>
      </c>
      <c r="AG107" s="36" t="s">
        <v>216</v>
      </c>
      <c r="AH107" s="36">
        <f t="shared" si="2"/>
      </c>
      <c r="AI107" s="36" t="s">
        <v>216</v>
      </c>
      <c r="AJ107" s="36" t="s">
        <v>216</v>
      </c>
      <c r="AK107" s="36" t="s">
        <v>216</v>
      </c>
      <c r="AL107" s="36">
        <f t="shared" si="3"/>
      </c>
    </row>
    <row r="108" spans="1:38" ht="12.75">
      <c r="A108" s="36" t="s">
        <v>104</v>
      </c>
      <c r="B108" s="36">
        <v>64008</v>
      </c>
      <c r="C108" s="36">
        <v>1.4585589097</v>
      </c>
      <c r="D108" s="36">
        <v>1.1888186006</v>
      </c>
      <c r="E108" s="36">
        <v>1.7895026979</v>
      </c>
      <c r="F108" s="36">
        <v>0.2296775682</v>
      </c>
      <c r="G108" s="36">
        <v>1.4685664292</v>
      </c>
      <c r="H108" s="36">
        <v>0.1514710617</v>
      </c>
      <c r="I108" s="36">
        <v>-0.1253</v>
      </c>
      <c r="J108" s="36">
        <v>-0.3298</v>
      </c>
      <c r="K108" s="36">
        <v>0.0792</v>
      </c>
      <c r="L108" s="36">
        <v>0.8822112837</v>
      </c>
      <c r="M108" s="36">
        <v>0.7190585014</v>
      </c>
      <c r="N108" s="36">
        <v>1.0823830713</v>
      </c>
      <c r="O108" s="36">
        <v>69101</v>
      </c>
      <c r="P108" s="36">
        <v>1.4975153482</v>
      </c>
      <c r="Q108" s="36">
        <v>1.2244046267</v>
      </c>
      <c r="R108" s="36">
        <v>1.8315450376</v>
      </c>
      <c r="S108" s="36">
        <v>0.6397925935</v>
      </c>
      <c r="T108" s="36">
        <v>1.4037423482</v>
      </c>
      <c r="U108" s="36">
        <v>0.142528441</v>
      </c>
      <c r="V108" s="36">
        <v>-0.0481</v>
      </c>
      <c r="W108" s="36">
        <v>-0.2494</v>
      </c>
      <c r="X108" s="36">
        <v>0.1533</v>
      </c>
      <c r="Y108" s="36">
        <v>0.9530596344</v>
      </c>
      <c r="Z108" s="36">
        <v>0.7792445181</v>
      </c>
      <c r="AA108" s="36">
        <v>1.1656452443</v>
      </c>
      <c r="AB108" s="36">
        <v>0.8554927877</v>
      </c>
      <c r="AC108" s="36">
        <v>-0.0264</v>
      </c>
      <c r="AD108" s="36">
        <v>-0.31</v>
      </c>
      <c r="AE108" s="36">
        <v>0.2573</v>
      </c>
      <c r="AF108" s="36" t="s">
        <v>216</v>
      </c>
      <c r="AG108" s="36" t="s">
        <v>216</v>
      </c>
      <c r="AH108" s="36">
        <f t="shared" si="2"/>
      </c>
      <c r="AI108" s="36" t="s">
        <v>216</v>
      </c>
      <c r="AJ108" s="36" t="s">
        <v>216</v>
      </c>
      <c r="AK108" s="36" t="s">
        <v>216</v>
      </c>
      <c r="AL108" s="36">
        <f t="shared" si="3"/>
      </c>
    </row>
    <row r="109" spans="1:38" ht="12.75">
      <c r="A109" s="36" t="s">
        <v>101</v>
      </c>
      <c r="B109" s="36">
        <v>54522</v>
      </c>
      <c r="C109" s="36">
        <v>1.9196980402</v>
      </c>
      <c r="D109" s="36">
        <v>1.5843832155</v>
      </c>
      <c r="E109" s="36">
        <v>2.3259780396</v>
      </c>
      <c r="F109" s="36">
        <v>0.1271928113</v>
      </c>
      <c r="G109" s="36">
        <v>1.9625105462</v>
      </c>
      <c r="H109" s="36">
        <v>0.1897230555</v>
      </c>
      <c r="I109" s="36">
        <v>0.1494</v>
      </c>
      <c r="J109" s="36">
        <v>-0.0426</v>
      </c>
      <c r="K109" s="36">
        <v>0.3414</v>
      </c>
      <c r="L109" s="36">
        <v>1.1611318962</v>
      </c>
      <c r="M109" s="36">
        <v>0.9583162814</v>
      </c>
      <c r="N109" s="36">
        <v>1.4068708906</v>
      </c>
      <c r="O109" s="36">
        <v>57699</v>
      </c>
      <c r="P109" s="36">
        <v>1.6722087731</v>
      </c>
      <c r="Q109" s="36">
        <v>1.3554581494</v>
      </c>
      <c r="R109" s="36">
        <v>2.0629793565</v>
      </c>
      <c r="S109" s="36">
        <v>0.5611939755</v>
      </c>
      <c r="T109" s="36">
        <v>1.5424877381</v>
      </c>
      <c r="U109" s="36">
        <v>0.1635033732</v>
      </c>
      <c r="V109" s="36">
        <v>0.0623</v>
      </c>
      <c r="W109" s="36">
        <v>-0.1477</v>
      </c>
      <c r="X109" s="36">
        <v>0.2723</v>
      </c>
      <c r="Y109" s="36">
        <v>1.0642392973</v>
      </c>
      <c r="Z109" s="36">
        <v>0.8626505564</v>
      </c>
      <c r="AA109" s="36">
        <v>1.3129363606</v>
      </c>
      <c r="AB109" s="36">
        <v>0.3360270139</v>
      </c>
      <c r="AC109" s="36">
        <v>0.138</v>
      </c>
      <c r="AD109" s="36">
        <v>-0.1432</v>
      </c>
      <c r="AE109" s="36">
        <v>0.4192</v>
      </c>
      <c r="AF109" s="36" t="s">
        <v>216</v>
      </c>
      <c r="AG109" s="36" t="s">
        <v>216</v>
      </c>
      <c r="AH109" s="36">
        <f t="shared" si="2"/>
      </c>
      <c r="AI109" s="36" t="s">
        <v>216</v>
      </c>
      <c r="AJ109" s="36" t="s">
        <v>216</v>
      </c>
      <c r="AK109" s="36" t="s">
        <v>216</v>
      </c>
      <c r="AL109" s="36">
        <f t="shared" si="3"/>
      </c>
    </row>
    <row r="110" spans="1:38" ht="12.75">
      <c r="A110" s="36" t="s">
        <v>102</v>
      </c>
      <c r="B110" s="36">
        <v>28122</v>
      </c>
      <c r="C110" s="36">
        <v>1.702934819</v>
      </c>
      <c r="D110" s="36">
        <v>1.2773704005</v>
      </c>
      <c r="E110" s="36">
        <v>2.270278845</v>
      </c>
      <c r="F110" s="36">
        <v>0.8402110152</v>
      </c>
      <c r="G110" s="36">
        <v>1.671289382</v>
      </c>
      <c r="H110" s="36">
        <v>0.2437826115</v>
      </c>
      <c r="I110" s="36">
        <v>0.0296</v>
      </c>
      <c r="J110" s="36">
        <v>-0.258</v>
      </c>
      <c r="K110" s="36">
        <v>0.3171</v>
      </c>
      <c r="L110" s="36">
        <v>1.0300223754</v>
      </c>
      <c r="M110" s="36">
        <v>0.7726191746</v>
      </c>
      <c r="N110" s="36">
        <v>1.3731811592</v>
      </c>
      <c r="O110" s="36">
        <v>28910</v>
      </c>
      <c r="P110" s="36">
        <v>1.3063670549</v>
      </c>
      <c r="Q110" s="36">
        <v>0.9366354452</v>
      </c>
      <c r="R110" s="36">
        <v>1.8220481521</v>
      </c>
      <c r="S110" s="36">
        <v>0.2767433489</v>
      </c>
      <c r="T110" s="36">
        <v>1.210653753</v>
      </c>
      <c r="U110" s="36">
        <v>0.2046378341</v>
      </c>
      <c r="V110" s="36">
        <v>-0.1846</v>
      </c>
      <c r="W110" s="36">
        <v>-0.5173</v>
      </c>
      <c r="X110" s="36">
        <v>0.1481</v>
      </c>
      <c r="Y110" s="36">
        <v>0.8314076441</v>
      </c>
      <c r="Z110" s="36">
        <v>0.5961003579</v>
      </c>
      <c r="AA110" s="36">
        <v>1.1596011672</v>
      </c>
      <c r="AB110" s="36">
        <v>0.2350810499</v>
      </c>
      <c r="AC110" s="36">
        <v>0.2651</v>
      </c>
      <c r="AD110" s="36">
        <v>-0.1725</v>
      </c>
      <c r="AE110" s="36">
        <v>0.7027</v>
      </c>
      <c r="AF110" s="36" t="s">
        <v>216</v>
      </c>
      <c r="AG110" s="36" t="s">
        <v>216</v>
      </c>
      <c r="AH110" s="36">
        <f t="shared" si="2"/>
      </c>
      <c r="AI110" s="36" t="s">
        <v>216</v>
      </c>
      <c r="AJ110" s="36" t="s">
        <v>216</v>
      </c>
      <c r="AK110" s="36" t="s">
        <v>216</v>
      </c>
      <c r="AL110" s="36">
        <f t="shared" si="3"/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B17" sqref="B17:B24"/>
    </sheetView>
  </sheetViews>
  <sheetFormatPr defaultColWidth="9.140625" defaultRowHeight="12.75"/>
  <cols>
    <col min="1" max="1" width="26.57421875" style="0" customWidth="1"/>
    <col min="2" max="2" width="15.140625" style="69" customWidth="1"/>
    <col min="3" max="3" width="14.421875" style="68" customWidth="1"/>
    <col min="4" max="4" width="1.28515625" style="69" customWidth="1"/>
    <col min="5" max="5" width="9.57421875" style="59" customWidth="1"/>
    <col min="6" max="6" width="9.28125" style="60" bestFit="1" customWidth="1"/>
    <col min="7" max="7" width="9.28125" style="61" bestFit="1" customWidth="1"/>
    <col min="8" max="8" width="10.57421875" style="62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9" customFormat="1" ht="12.75">
      <c r="B1" s="50" t="s">
        <v>242</v>
      </c>
      <c r="C1" s="51" t="s">
        <v>243</v>
      </c>
      <c r="D1" s="52"/>
      <c r="E1" s="53" t="s">
        <v>242</v>
      </c>
      <c r="F1" s="54" t="s">
        <v>242</v>
      </c>
      <c r="G1" s="55" t="s">
        <v>242</v>
      </c>
      <c r="H1" s="56" t="s">
        <v>242</v>
      </c>
      <c r="I1" s="57"/>
      <c r="J1" s="54" t="s">
        <v>243</v>
      </c>
      <c r="K1" s="54" t="s">
        <v>243</v>
      </c>
      <c r="L1" s="54" t="s">
        <v>243</v>
      </c>
      <c r="M1" s="54" t="s">
        <v>243</v>
      </c>
    </row>
    <row r="2" spans="2:13" s="49" customFormat="1" ht="12.75">
      <c r="B2" s="50" t="s">
        <v>277</v>
      </c>
      <c r="C2" s="50" t="s">
        <v>277</v>
      </c>
      <c r="D2" s="52"/>
      <c r="E2" s="54" t="s">
        <v>278</v>
      </c>
      <c r="F2" s="58" t="s">
        <v>279</v>
      </c>
      <c r="G2" s="55" t="s">
        <v>280</v>
      </c>
      <c r="H2" s="56" t="s">
        <v>281</v>
      </c>
      <c r="I2" s="57"/>
      <c r="J2" s="49" t="s">
        <v>278</v>
      </c>
      <c r="K2" s="49" t="s">
        <v>279</v>
      </c>
      <c r="L2" s="49" t="s">
        <v>280</v>
      </c>
      <c r="M2" s="49" t="s">
        <v>281</v>
      </c>
    </row>
    <row r="3" spans="2:9" ht="12.75">
      <c r="B3" s="50" t="str">
        <f>'orig inc data'!A4</f>
        <v>1996/97-2000/01</v>
      </c>
      <c r="C3" s="51" t="str">
        <f>'orig inc data'!A16</f>
        <v>2001/02-2005/06</v>
      </c>
      <c r="D3" s="52"/>
      <c r="I3" s="57"/>
    </row>
    <row r="4" spans="1:13" ht="12.75">
      <c r="A4" t="s">
        <v>282</v>
      </c>
      <c r="B4" s="63">
        <f>'orig inc data'!E4</f>
        <v>0.3105579839</v>
      </c>
      <c r="C4" s="64">
        <f>'orig inc data'!E16</f>
        <v>0.61925836</v>
      </c>
      <c r="D4" s="65"/>
      <c r="E4" s="59">
        <f>'orig inc data'!C4</f>
        <v>11</v>
      </c>
      <c r="F4" s="59">
        <f>'orig inc data'!D4</f>
        <v>37433</v>
      </c>
      <c r="G4" s="61">
        <f>'orig inc data'!H4</f>
        <v>8.3909135E-08</v>
      </c>
      <c r="H4" s="62">
        <f>'orig inc data'!I4</f>
        <v>0.2938583603</v>
      </c>
      <c r="I4" s="66"/>
      <c r="J4">
        <f>'orig inc data'!C16</f>
        <v>24</v>
      </c>
      <c r="K4">
        <f>'orig inc data'!D16</f>
        <v>41689</v>
      </c>
      <c r="L4" s="4">
        <f>'orig inc data'!H16</f>
        <v>6.49312E-05</v>
      </c>
      <c r="M4">
        <f>'orig inc data'!I16</f>
        <v>0.5756914294</v>
      </c>
    </row>
    <row r="5" spans="1:12" ht="12.75">
      <c r="B5" s="63"/>
      <c r="C5" s="64"/>
      <c r="D5" s="65"/>
      <c r="I5" s="66"/>
      <c r="L5" s="4"/>
    </row>
    <row r="6" spans="1:13" ht="12.75">
      <c r="A6" t="s">
        <v>283</v>
      </c>
      <c r="B6" s="63">
        <f>'orig inc data'!E5</f>
        <v>1.5748973849</v>
      </c>
      <c r="C6" s="64">
        <f>'orig inc data'!E17</f>
        <v>1.9125951896</v>
      </c>
      <c r="D6" s="65"/>
      <c r="E6" s="59">
        <f>'orig inc data'!C5</f>
        <v>250</v>
      </c>
      <c r="F6" s="59">
        <f>'orig inc data'!D5</f>
        <v>152347</v>
      </c>
      <c r="G6" s="61">
        <f>'orig inc data'!H5</f>
        <v>0.633380396</v>
      </c>
      <c r="H6" s="62">
        <f>'orig inc data'!I5</f>
        <v>1.6409906332</v>
      </c>
      <c r="I6" s="66"/>
      <c r="J6">
        <f>'orig inc data'!C17</f>
        <v>314</v>
      </c>
      <c r="K6">
        <f>'orig inc data'!D17</f>
        <v>163252</v>
      </c>
      <c r="L6" s="4">
        <f>'orig inc data'!H17</f>
        <v>0.0088605215</v>
      </c>
      <c r="M6">
        <f>'orig inc data'!I17</f>
        <v>1.9234067577</v>
      </c>
    </row>
    <row r="7" spans="1:13" ht="12.75">
      <c r="A7" t="s">
        <v>284</v>
      </c>
      <c r="B7" s="63">
        <f>'orig inc data'!E6</f>
        <v>1.4413326975</v>
      </c>
      <c r="C7" s="64">
        <f>'orig inc data'!E18</f>
        <v>1.4090141395</v>
      </c>
      <c r="D7" s="65"/>
      <c r="E7" s="59">
        <f>'orig inc data'!C6</f>
        <v>317</v>
      </c>
      <c r="F7" s="59">
        <f>'orig inc data'!D6</f>
        <v>200131</v>
      </c>
      <c r="G7" s="61">
        <f>'orig inc data'!H6</f>
        <v>0.1556734929</v>
      </c>
      <c r="H7" s="62">
        <f>'orig inc data'!I6</f>
        <v>1.5839625046</v>
      </c>
      <c r="I7" s="66"/>
      <c r="J7">
        <f>'orig inc data'!C18</f>
        <v>337</v>
      </c>
      <c r="K7">
        <f>'orig inc data'!D18</f>
        <v>215907</v>
      </c>
      <c r="L7" s="4">
        <f>'orig inc data'!H18</f>
        <v>0.5796447898</v>
      </c>
      <c r="M7">
        <f>'orig inc data'!I18</f>
        <v>1.5608572209</v>
      </c>
    </row>
    <row r="8" spans="1:13" ht="12.75">
      <c r="A8" t="s">
        <v>285</v>
      </c>
      <c r="B8" s="63">
        <f>'orig inc data'!E7</f>
        <v>1.3734198265</v>
      </c>
      <c r="C8" s="64">
        <f>'orig inc data'!E19</f>
        <v>1.5002267405</v>
      </c>
      <c r="D8" s="65"/>
      <c r="E8" s="59">
        <f>'orig inc data'!C7</f>
        <v>305</v>
      </c>
      <c r="F8" s="59">
        <f>'orig inc data'!D7</f>
        <v>203198</v>
      </c>
      <c r="G8" s="61">
        <f>'orig inc data'!H7</f>
        <v>0.0566574284</v>
      </c>
      <c r="H8" s="62">
        <f>'orig inc data'!I7</f>
        <v>1.5009990256</v>
      </c>
      <c r="I8" s="66"/>
      <c r="J8">
        <f>'orig inc data'!C19</f>
        <v>353</v>
      </c>
      <c r="K8">
        <f>'orig inc data'!D19</f>
        <v>214146</v>
      </c>
      <c r="L8" s="4">
        <f>'orig inc data'!H19</f>
        <v>0.9149045779</v>
      </c>
      <c r="M8">
        <f>'orig inc data'!I19</f>
        <v>1.6484080954</v>
      </c>
    </row>
    <row r="9" spans="1:13" ht="12.75">
      <c r="A9" t="s">
        <v>286</v>
      </c>
      <c r="B9" s="63">
        <f>'orig inc data'!E8</f>
        <v>1.7382595558</v>
      </c>
      <c r="C9" s="64">
        <f>'orig inc data'!E20</f>
        <v>1.5930657671</v>
      </c>
      <c r="D9" s="65"/>
      <c r="E9" s="59">
        <f>'orig inc data'!C8</f>
        <v>332</v>
      </c>
      <c r="F9" s="59">
        <f>'orig inc data'!D8</f>
        <v>183234</v>
      </c>
      <c r="G9" s="61">
        <f>'orig inc data'!H8</f>
        <v>0.6010065005</v>
      </c>
      <c r="H9" s="62">
        <f>'orig inc data'!I8</f>
        <v>1.8118908063</v>
      </c>
      <c r="I9" s="66"/>
      <c r="J9">
        <f>'orig inc data'!C20</f>
        <v>312</v>
      </c>
      <c r="K9">
        <f>'orig inc data'!D20</f>
        <v>194082</v>
      </c>
      <c r="L9" s="4">
        <f>'orig inc data'!H20</f>
        <v>0.4687946474</v>
      </c>
      <c r="M9">
        <f>'orig inc data'!I20</f>
        <v>1.6075679352</v>
      </c>
    </row>
    <row r="10" spans="1:13" ht="12.75">
      <c r="A10" t="s">
        <v>287</v>
      </c>
      <c r="B10" s="63">
        <f>'orig inc data'!E9</f>
        <v>1.6791468568</v>
      </c>
      <c r="C10" s="64">
        <f>'orig inc data'!E21</f>
        <v>1.4462098445</v>
      </c>
      <c r="D10" s="65"/>
      <c r="E10" s="59">
        <f>'orig inc data'!C9</f>
        <v>278</v>
      </c>
      <c r="F10" s="59">
        <f>'orig inc data'!D9</f>
        <v>182880</v>
      </c>
      <c r="G10" s="61">
        <f>'orig inc data'!H9</f>
        <v>0.876471465</v>
      </c>
      <c r="H10" s="62">
        <f>'orig inc data'!I9</f>
        <v>1.5201224847</v>
      </c>
      <c r="I10" s="66"/>
      <c r="J10">
        <f>'orig inc data'!C21</f>
        <v>284</v>
      </c>
      <c r="K10">
        <f>'orig inc data'!D21</f>
        <v>208509</v>
      </c>
      <c r="L10" s="4">
        <f>'orig inc data'!H21</f>
        <v>0.7892615058</v>
      </c>
      <c r="M10">
        <f>'orig inc data'!I21</f>
        <v>1.3620515182</v>
      </c>
    </row>
    <row r="11" spans="1:12" ht="12.75">
      <c r="B11" s="63"/>
      <c r="C11" s="64"/>
      <c r="D11" s="65"/>
      <c r="I11" s="66"/>
      <c r="L11" s="4"/>
    </row>
    <row r="12" spans="1:13" ht="12.75">
      <c r="A12" t="s">
        <v>288</v>
      </c>
      <c r="B12" s="63">
        <f>'orig inc data'!E10</f>
        <v>2.001446351</v>
      </c>
      <c r="C12" s="64">
        <f>'orig inc data'!E22</f>
        <v>1.6597044696</v>
      </c>
      <c r="D12" s="65"/>
      <c r="E12" s="59">
        <f>'orig inc data'!C10</f>
        <v>538</v>
      </c>
      <c r="F12" s="59">
        <f>'orig inc data'!D10</f>
        <v>280986</v>
      </c>
      <c r="G12" s="61">
        <f>'orig inc data'!H10</f>
        <v>0.0285504332</v>
      </c>
      <c r="H12" s="62">
        <f>'orig inc data'!I10</f>
        <v>1.9146861409</v>
      </c>
      <c r="I12" s="66"/>
      <c r="J12">
        <f>'orig inc data'!C22</f>
        <v>475</v>
      </c>
      <c r="K12">
        <f>'orig inc data'!D22</f>
        <v>299641</v>
      </c>
      <c r="L12" s="4">
        <f>'orig inc data'!H22</f>
        <v>0.2065115874</v>
      </c>
      <c r="M12">
        <f>'orig inc data'!I22</f>
        <v>1.5852303256</v>
      </c>
    </row>
    <row r="13" spans="1:13" ht="12.75">
      <c r="A13" t="s">
        <v>289</v>
      </c>
      <c r="B13" s="63">
        <f>'orig inc data'!E11</f>
        <v>1.8418747154</v>
      </c>
      <c r="C13" s="64">
        <f>'orig inc data'!E23</f>
        <v>1.7399380404</v>
      </c>
      <c r="D13" s="65"/>
      <c r="E13" s="59">
        <f>'orig inc data'!C11</f>
        <v>543</v>
      </c>
      <c r="F13" s="59">
        <f>'orig inc data'!D11</f>
        <v>298999</v>
      </c>
      <c r="G13" s="61">
        <f>'orig inc data'!H11</f>
        <v>0.2176331669</v>
      </c>
      <c r="H13" s="62">
        <f>'orig inc data'!I11</f>
        <v>1.8160595855</v>
      </c>
      <c r="I13" s="66"/>
      <c r="J13">
        <f>'orig inc data'!C23</f>
        <v>530</v>
      </c>
      <c r="K13">
        <f>'orig inc data'!D23</f>
        <v>315936</v>
      </c>
      <c r="L13" s="4">
        <f>'orig inc data'!H23</f>
        <v>0.0694857048</v>
      </c>
      <c r="M13">
        <f>'orig inc data'!I23</f>
        <v>1.6775549478</v>
      </c>
    </row>
    <row r="14" spans="1:13" ht="12.75">
      <c r="A14" t="s">
        <v>290</v>
      </c>
      <c r="B14" s="63">
        <f>'orig inc data'!E12</f>
        <v>1.8352774433</v>
      </c>
      <c r="C14" s="64">
        <f>'orig inc data'!E24</f>
        <v>1.5989326735</v>
      </c>
      <c r="D14" s="65"/>
      <c r="E14" s="59">
        <f>'orig inc data'!C12</f>
        <v>566</v>
      </c>
      <c r="F14" s="59">
        <f>'orig inc data'!D12</f>
        <v>313445</v>
      </c>
      <c r="G14" s="61">
        <f>'orig inc data'!H12</f>
        <v>0.2319010164</v>
      </c>
      <c r="H14" s="62">
        <f>'orig inc data'!I12</f>
        <v>1.8057394439</v>
      </c>
      <c r="I14" s="66"/>
      <c r="J14">
        <f>'orig inc data'!C24</f>
        <v>535</v>
      </c>
      <c r="K14">
        <f>'orig inc data'!D24</f>
        <v>331917</v>
      </c>
      <c r="L14" s="4">
        <f>'orig inc data'!H24</f>
        <v>0.4001818931</v>
      </c>
      <c r="M14">
        <f>'orig inc data'!I24</f>
        <v>1.6118487453</v>
      </c>
    </row>
    <row r="15" spans="1:13" ht="12.75">
      <c r="A15" t="s">
        <v>291</v>
      </c>
      <c r="B15" s="63">
        <f>'orig inc data'!E13</f>
        <v>1.6704445767</v>
      </c>
      <c r="C15" s="64">
        <f>'orig inc data'!E25</f>
        <v>1.5341511573</v>
      </c>
      <c r="D15" s="65"/>
      <c r="E15" s="59">
        <f>'orig inc data'!C13</f>
        <v>475</v>
      </c>
      <c r="F15" s="59">
        <f>'orig inc data'!D13</f>
        <v>298089</v>
      </c>
      <c r="G15" s="61">
        <f>'orig inc data'!H13</f>
        <v>0.9090047446</v>
      </c>
      <c r="H15" s="62">
        <f>'orig inc data'!I13</f>
        <v>1.5934838253</v>
      </c>
      <c r="I15" s="66"/>
      <c r="J15">
        <f>'orig inc data'!C25</f>
        <v>493</v>
      </c>
      <c r="K15">
        <f>'orig inc data'!D25</f>
        <v>330618</v>
      </c>
      <c r="L15" s="4">
        <f>'orig inc data'!H25</f>
        <v>0.7174269745</v>
      </c>
      <c r="M15">
        <f>'orig inc data'!I25</f>
        <v>1.4911468825</v>
      </c>
    </row>
    <row r="16" spans="1:13" ht="12.75">
      <c r="A16" t="s">
        <v>292</v>
      </c>
      <c r="B16" s="63">
        <f>'orig inc data'!E14</f>
        <v>1.6049269566</v>
      </c>
      <c r="C16" s="64">
        <f>'orig inc data'!E26</f>
        <v>1.3237753473</v>
      </c>
      <c r="D16" s="65"/>
      <c r="E16" s="59">
        <f>'orig inc data'!C14</f>
        <v>434</v>
      </c>
      <c r="F16" s="59">
        <f>'orig inc data'!D14</f>
        <v>298301</v>
      </c>
      <c r="G16" s="61">
        <f>'orig inc data'!H14</f>
        <v>0.7463099077</v>
      </c>
      <c r="H16" s="62">
        <f>'orig inc data'!I14</f>
        <v>1.4549062859</v>
      </c>
      <c r="I16" s="66"/>
      <c r="J16">
        <f>'orig inc data'!C26</f>
        <v>438</v>
      </c>
      <c r="K16">
        <f>'orig inc data'!D26</f>
        <v>341997</v>
      </c>
      <c r="L16" s="4">
        <f>'orig inc data'!H26</f>
        <v>0.2090734159</v>
      </c>
      <c r="M16">
        <f>'orig inc data'!I26</f>
        <v>1.2807129887</v>
      </c>
    </row>
    <row r="17" ht="12.75">
      <c r="B17" s="95"/>
    </row>
    <row r="18" spans="1:2" ht="12.75">
      <c r="A18" t="s">
        <v>330</v>
      </c>
      <c r="B18" s="95">
        <f>'orig inc data'!L5</f>
        <v>0.2403478487</v>
      </c>
    </row>
    <row r="19" spans="1:2" ht="12.75">
      <c r="A19" t="s">
        <v>331</v>
      </c>
      <c r="B19" s="95">
        <f>'orig inc data'!L17</f>
        <v>0.0940830767</v>
      </c>
    </row>
    <row r="20" spans="1:2" ht="12.75">
      <c r="A20" t="s">
        <v>293</v>
      </c>
      <c r="B20" s="96">
        <f>'orig inc data'!L15</f>
        <v>0.0445144228</v>
      </c>
    </row>
    <row r="21" ht="12.75">
      <c r="B21" s="95"/>
    </row>
    <row r="22" spans="1:2" ht="12.75">
      <c r="A22" t="s">
        <v>332</v>
      </c>
      <c r="B22" s="95">
        <f>'orig inc data'!L10</f>
        <v>0.0191602503</v>
      </c>
    </row>
    <row r="23" spans="1:2" ht="12.75">
      <c r="A23" t="s">
        <v>333</v>
      </c>
      <c r="B23" s="95">
        <f>'orig inc data'!L22</f>
        <v>0.0121149363</v>
      </c>
    </row>
    <row r="24" spans="1:2" ht="12.75">
      <c r="A24" t="s">
        <v>294</v>
      </c>
      <c r="B24" s="96">
        <f>'orig inc data'!L27</f>
        <v>0.904734822</v>
      </c>
    </row>
    <row r="25" ht="12.75">
      <c r="B25" s="67"/>
    </row>
    <row r="27" spans="2:7" ht="12.75">
      <c r="B27" s="70"/>
      <c r="C27" s="71"/>
      <c r="D27" s="60"/>
      <c r="F27" s="59"/>
      <c r="G27" s="6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10" max="10" width="9.140625" style="5" customWidth="1"/>
    <col min="11" max="11" width="42.28125" style="0" customWidth="1"/>
  </cols>
  <sheetData>
    <row r="1" spans="1:10" ht="12.75">
      <c r="A1" t="s">
        <v>295</v>
      </c>
      <c r="J1"/>
    </row>
    <row r="2" ht="12.75">
      <c r="J2"/>
    </row>
    <row r="3" spans="1:24" ht="12.75">
      <c r="A3" t="s">
        <v>296</v>
      </c>
      <c r="B3" t="s">
        <v>297</v>
      </c>
      <c r="C3" t="s">
        <v>278</v>
      </c>
      <c r="D3" t="s">
        <v>279</v>
      </c>
      <c r="E3" t="s">
        <v>298</v>
      </c>
      <c r="F3" t="s">
        <v>299</v>
      </c>
      <c r="G3" t="s">
        <v>300</v>
      </c>
      <c r="H3" t="s">
        <v>280</v>
      </c>
      <c r="I3" t="s">
        <v>301</v>
      </c>
      <c r="J3" t="s">
        <v>302</v>
      </c>
      <c r="K3" t="s">
        <v>303</v>
      </c>
      <c r="L3" t="s">
        <v>304</v>
      </c>
      <c r="M3" t="s">
        <v>305</v>
      </c>
      <c r="N3" t="s">
        <v>306</v>
      </c>
      <c r="O3" t="s">
        <v>307</v>
      </c>
      <c r="P3" t="s">
        <v>308</v>
      </c>
      <c r="Q3" t="s">
        <v>309</v>
      </c>
      <c r="R3" t="s">
        <v>310</v>
      </c>
      <c r="S3" t="s">
        <v>311</v>
      </c>
      <c r="T3" t="s">
        <v>312</v>
      </c>
      <c r="U3" t="s">
        <v>313</v>
      </c>
      <c r="V3" t="s">
        <v>314</v>
      </c>
      <c r="W3" t="s">
        <v>315</v>
      </c>
      <c r="X3" t="s">
        <v>316</v>
      </c>
    </row>
    <row r="4" spans="1:24" ht="12.75">
      <c r="A4" t="s">
        <v>269</v>
      </c>
      <c r="B4" t="s">
        <v>317</v>
      </c>
      <c r="C4">
        <v>11</v>
      </c>
      <c r="D4">
        <v>37433</v>
      </c>
      <c r="E4">
        <v>0.3105579839</v>
      </c>
      <c r="F4">
        <v>0.1684690134</v>
      </c>
      <c r="G4">
        <v>0.5724866517</v>
      </c>
      <c r="H4" s="4">
        <v>8.3909135E-08</v>
      </c>
      <c r="I4">
        <v>0.2938583603</v>
      </c>
      <c r="J4">
        <v>0.0886016293</v>
      </c>
      <c r="K4" t="s">
        <v>216</v>
      </c>
      <c r="L4" t="s">
        <v>216</v>
      </c>
      <c r="M4" t="s">
        <v>216</v>
      </c>
      <c r="N4" t="s">
        <v>216</v>
      </c>
      <c r="O4" t="s">
        <v>216</v>
      </c>
      <c r="P4">
        <v>-1.6722</v>
      </c>
      <c r="Q4">
        <v>-2.2838</v>
      </c>
      <c r="R4">
        <v>-1.0605</v>
      </c>
      <c r="S4">
        <v>0.1878414069</v>
      </c>
      <c r="T4">
        <v>0.1018987053</v>
      </c>
      <c r="U4">
        <v>0.3462693077</v>
      </c>
      <c r="V4" t="s">
        <v>318</v>
      </c>
      <c r="W4" t="s">
        <v>216</v>
      </c>
      <c r="X4" t="s">
        <v>216</v>
      </c>
    </row>
    <row r="5" spans="1:24" ht="12.75">
      <c r="A5" t="s">
        <v>269</v>
      </c>
      <c r="B5" t="s">
        <v>319</v>
      </c>
      <c r="C5">
        <v>250</v>
      </c>
      <c r="D5">
        <v>152347</v>
      </c>
      <c r="E5">
        <v>1.5748973849</v>
      </c>
      <c r="F5">
        <v>1.2898899547</v>
      </c>
      <c r="G5">
        <v>1.9228785864</v>
      </c>
      <c r="H5">
        <v>0.633380396</v>
      </c>
      <c r="I5">
        <v>1.6409906332</v>
      </c>
      <c r="J5">
        <v>0.1037853604</v>
      </c>
      <c r="K5" t="s">
        <v>320</v>
      </c>
      <c r="L5">
        <v>0.2403478487</v>
      </c>
      <c r="M5">
        <v>0.3155</v>
      </c>
      <c r="N5">
        <v>-0.2112</v>
      </c>
      <c r="O5">
        <v>0.8422</v>
      </c>
      <c r="P5">
        <v>-0.0486</v>
      </c>
      <c r="Q5">
        <v>-0.2482</v>
      </c>
      <c r="R5">
        <v>0.1511</v>
      </c>
      <c r="S5">
        <v>0.9525787642</v>
      </c>
      <c r="T5">
        <v>0.7801916435</v>
      </c>
      <c r="U5">
        <v>1.1630556537</v>
      </c>
      <c r="V5" t="s">
        <v>216</v>
      </c>
      <c r="W5" t="s">
        <v>216</v>
      </c>
      <c r="X5" t="s">
        <v>216</v>
      </c>
    </row>
    <row r="6" spans="1:24" ht="12.75">
      <c r="A6" t="s">
        <v>269</v>
      </c>
      <c r="B6" t="s">
        <v>284</v>
      </c>
      <c r="C6">
        <v>317</v>
      </c>
      <c r="D6">
        <v>200131</v>
      </c>
      <c r="E6">
        <v>1.4413326975</v>
      </c>
      <c r="F6">
        <v>1.1926297441</v>
      </c>
      <c r="G6">
        <v>1.7418984855</v>
      </c>
      <c r="H6">
        <v>0.1556734929</v>
      </c>
      <c r="I6">
        <v>1.5839625046</v>
      </c>
      <c r="J6">
        <v>0.0889641975</v>
      </c>
      <c r="K6" t="s">
        <v>216</v>
      </c>
      <c r="L6" t="s">
        <v>216</v>
      </c>
      <c r="M6" t="s">
        <v>216</v>
      </c>
      <c r="N6" t="s">
        <v>216</v>
      </c>
      <c r="O6" t="s">
        <v>216</v>
      </c>
      <c r="P6">
        <v>-0.1372</v>
      </c>
      <c r="Q6">
        <v>-0.3266</v>
      </c>
      <c r="R6">
        <v>0.0522</v>
      </c>
      <c r="S6">
        <v>0.8717919866</v>
      </c>
      <c r="T6">
        <v>0.7213636765</v>
      </c>
      <c r="U6">
        <v>1.0535896006</v>
      </c>
      <c r="V6" t="s">
        <v>216</v>
      </c>
      <c r="W6" t="s">
        <v>216</v>
      </c>
      <c r="X6" t="s">
        <v>216</v>
      </c>
    </row>
    <row r="7" spans="1:24" ht="12.75">
      <c r="A7" t="s">
        <v>269</v>
      </c>
      <c r="B7" t="s">
        <v>285</v>
      </c>
      <c r="C7">
        <v>305</v>
      </c>
      <c r="D7">
        <v>203198</v>
      </c>
      <c r="E7">
        <v>1.3734198265</v>
      </c>
      <c r="F7">
        <v>1.134938445</v>
      </c>
      <c r="G7">
        <v>1.6620126211</v>
      </c>
      <c r="H7">
        <v>0.0566574284</v>
      </c>
      <c r="I7">
        <v>1.5009990256</v>
      </c>
      <c r="J7">
        <v>0.0859469542</v>
      </c>
      <c r="K7" t="s">
        <v>216</v>
      </c>
      <c r="L7" t="s">
        <v>216</v>
      </c>
      <c r="M7" t="s">
        <v>216</v>
      </c>
      <c r="N7" t="s">
        <v>216</v>
      </c>
      <c r="O7" t="s">
        <v>216</v>
      </c>
      <c r="P7">
        <v>-0.1855</v>
      </c>
      <c r="Q7">
        <v>-0.3762</v>
      </c>
      <c r="R7">
        <v>0.0053</v>
      </c>
      <c r="S7">
        <v>0.8307147968</v>
      </c>
      <c r="T7">
        <v>0.6864690181</v>
      </c>
      <c r="U7">
        <v>1.0052705299</v>
      </c>
      <c r="V7" t="s">
        <v>216</v>
      </c>
      <c r="W7" t="s">
        <v>216</v>
      </c>
      <c r="X7" t="s">
        <v>216</v>
      </c>
    </row>
    <row r="8" spans="1:24" ht="12.75">
      <c r="A8" t="s">
        <v>269</v>
      </c>
      <c r="B8" t="s">
        <v>286</v>
      </c>
      <c r="C8">
        <v>332</v>
      </c>
      <c r="D8">
        <v>183234</v>
      </c>
      <c r="E8">
        <v>1.7382595558</v>
      </c>
      <c r="F8">
        <v>1.440617515</v>
      </c>
      <c r="G8">
        <v>2.0973966039</v>
      </c>
      <c r="H8">
        <v>0.6010065005</v>
      </c>
      <c r="I8">
        <v>1.8118908063</v>
      </c>
      <c r="J8">
        <v>0.0994404268</v>
      </c>
      <c r="K8" t="s">
        <v>216</v>
      </c>
      <c r="L8" t="s">
        <v>216</v>
      </c>
      <c r="M8" t="s">
        <v>216</v>
      </c>
      <c r="N8" t="s">
        <v>216</v>
      </c>
      <c r="O8" t="s">
        <v>216</v>
      </c>
      <c r="P8">
        <v>0.0501</v>
      </c>
      <c r="Q8">
        <v>-0.1377</v>
      </c>
      <c r="R8">
        <v>0.2379</v>
      </c>
      <c r="S8">
        <v>1.0513885891</v>
      </c>
      <c r="T8">
        <v>0.8713594074</v>
      </c>
      <c r="U8">
        <v>1.2686131072</v>
      </c>
      <c r="V8" t="s">
        <v>216</v>
      </c>
      <c r="W8" t="s">
        <v>216</v>
      </c>
      <c r="X8" t="s">
        <v>216</v>
      </c>
    </row>
    <row r="9" spans="1:24" ht="12.75">
      <c r="A9" t="s">
        <v>269</v>
      </c>
      <c r="B9" t="s">
        <v>321</v>
      </c>
      <c r="C9">
        <v>278</v>
      </c>
      <c r="D9">
        <v>182880</v>
      </c>
      <c r="E9">
        <v>1.6791468568</v>
      </c>
      <c r="F9">
        <v>1.3808262709</v>
      </c>
      <c r="G9">
        <v>2.0419181081</v>
      </c>
      <c r="H9">
        <v>0.876471465</v>
      </c>
      <c r="I9">
        <v>1.5201224847</v>
      </c>
      <c r="J9">
        <v>0.091170888</v>
      </c>
      <c r="K9" t="s">
        <v>216</v>
      </c>
      <c r="L9" t="s">
        <v>216</v>
      </c>
      <c r="M9" t="s">
        <v>216</v>
      </c>
      <c r="N9" t="s">
        <v>216</v>
      </c>
      <c r="O9" t="s">
        <v>216</v>
      </c>
      <c r="P9">
        <v>0.0155</v>
      </c>
      <c r="Q9">
        <v>-0.1801</v>
      </c>
      <c r="R9">
        <v>0.2111</v>
      </c>
      <c r="S9">
        <v>1.015634195</v>
      </c>
      <c r="T9">
        <v>0.8351945945</v>
      </c>
      <c r="U9">
        <v>1.2350568657</v>
      </c>
      <c r="V9" t="s">
        <v>216</v>
      </c>
      <c r="W9" t="s">
        <v>216</v>
      </c>
      <c r="X9" t="s">
        <v>216</v>
      </c>
    </row>
    <row r="10" spans="1:24" ht="12.75">
      <c r="A10" t="s">
        <v>269</v>
      </c>
      <c r="B10" t="s">
        <v>322</v>
      </c>
      <c r="C10">
        <v>538</v>
      </c>
      <c r="D10">
        <v>280986</v>
      </c>
      <c r="E10">
        <v>2.001446351</v>
      </c>
      <c r="F10">
        <v>1.6867728408</v>
      </c>
      <c r="G10">
        <v>2.3748233306</v>
      </c>
      <c r="H10">
        <v>0.0285504332</v>
      </c>
      <c r="I10">
        <v>1.9146861409</v>
      </c>
      <c r="J10">
        <v>0.0825479811</v>
      </c>
      <c r="K10" t="s">
        <v>323</v>
      </c>
      <c r="L10">
        <v>0.0191602503</v>
      </c>
      <c r="M10">
        <v>-0.5393</v>
      </c>
      <c r="N10">
        <v>-0.9905</v>
      </c>
      <c r="O10">
        <v>-0.088</v>
      </c>
      <c r="P10">
        <v>0.1911</v>
      </c>
      <c r="Q10">
        <v>0.02</v>
      </c>
      <c r="R10">
        <v>0.3622</v>
      </c>
      <c r="S10">
        <v>1.2105774699</v>
      </c>
      <c r="T10">
        <v>1.0202467815</v>
      </c>
      <c r="U10">
        <v>1.4364150294</v>
      </c>
      <c r="V10" t="s">
        <v>216</v>
      </c>
      <c r="W10" t="s">
        <v>216</v>
      </c>
      <c r="X10" t="s">
        <v>216</v>
      </c>
    </row>
    <row r="11" spans="1:24" ht="12.75">
      <c r="A11" t="s">
        <v>269</v>
      </c>
      <c r="B11" t="s">
        <v>289</v>
      </c>
      <c r="C11">
        <v>543</v>
      </c>
      <c r="D11">
        <v>298999</v>
      </c>
      <c r="E11">
        <v>1.8418747154</v>
      </c>
      <c r="F11">
        <v>1.5512620492</v>
      </c>
      <c r="G11">
        <v>2.1869306151</v>
      </c>
      <c r="H11">
        <v>0.2176331669</v>
      </c>
      <c r="I11">
        <v>1.8160595855</v>
      </c>
      <c r="J11">
        <v>0.0779345764</v>
      </c>
      <c r="K11" t="s">
        <v>216</v>
      </c>
      <c r="L11" t="s">
        <v>216</v>
      </c>
      <c r="M11" t="s">
        <v>216</v>
      </c>
      <c r="N11" t="s">
        <v>216</v>
      </c>
      <c r="O11" t="s">
        <v>216</v>
      </c>
      <c r="P11">
        <v>0.108</v>
      </c>
      <c r="Q11">
        <v>-0.0637</v>
      </c>
      <c r="R11">
        <v>0.2797</v>
      </c>
      <c r="S11">
        <v>1.1140603553</v>
      </c>
      <c r="T11">
        <v>0.9382829001</v>
      </c>
      <c r="U11">
        <v>1.3227678722</v>
      </c>
      <c r="V11" t="s">
        <v>216</v>
      </c>
      <c r="W11" t="s">
        <v>216</v>
      </c>
      <c r="X11" t="s">
        <v>216</v>
      </c>
    </row>
    <row r="12" spans="1:24" ht="12.75">
      <c r="A12" t="s">
        <v>269</v>
      </c>
      <c r="B12" t="s">
        <v>290</v>
      </c>
      <c r="C12">
        <v>566</v>
      </c>
      <c r="D12">
        <v>313445</v>
      </c>
      <c r="E12">
        <v>1.8352774433</v>
      </c>
      <c r="F12">
        <v>1.5465022025</v>
      </c>
      <c r="G12">
        <v>2.177975103</v>
      </c>
      <c r="H12">
        <v>0.2319010164</v>
      </c>
      <c r="I12">
        <v>1.8057394439</v>
      </c>
      <c r="J12">
        <v>0.0759008901</v>
      </c>
      <c r="K12" t="s">
        <v>216</v>
      </c>
      <c r="L12" t="s">
        <v>216</v>
      </c>
      <c r="M12" t="s">
        <v>216</v>
      </c>
      <c r="N12" t="s">
        <v>216</v>
      </c>
      <c r="O12" t="s">
        <v>216</v>
      </c>
      <c r="P12">
        <v>0.1044</v>
      </c>
      <c r="Q12">
        <v>-0.0668</v>
      </c>
      <c r="R12">
        <v>0.2756</v>
      </c>
      <c r="S12">
        <v>1.1100699865</v>
      </c>
      <c r="T12">
        <v>0.9354039006</v>
      </c>
      <c r="U12">
        <v>1.3173511188</v>
      </c>
      <c r="V12" t="s">
        <v>216</v>
      </c>
      <c r="W12" t="s">
        <v>216</v>
      </c>
      <c r="X12" t="s">
        <v>216</v>
      </c>
    </row>
    <row r="13" spans="1:24" ht="12.75">
      <c r="A13" t="s">
        <v>269</v>
      </c>
      <c r="B13" t="s">
        <v>291</v>
      </c>
      <c r="C13">
        <v>475</v>
      </c>
      <c r="D13">
        <v>298089</v>
      </c>
      <c r="E13">
        <v>1.6704445767</v>
      </c>
      <c r="F13">
        <v>1.3995710975</v>
      </c>
      <c r="G13">
        <v>1.9937430037</v>
      </c>
      <c r="H13">
        <v>0.9090047446</v>
      </c>
      <c r="I13">
        <v>1.5934838253</v>
      </c>
      <c r="J13">
        <v>0.0731140522</v>
      </c>
      <c r="K13" t="s">
        <v>216</v>
      </c>
      <c r="L13" t="s">
        <v>216</v>
      </c>
      <c r="M13" t="s">
        <v>216</v>
      </c>
      <c r="N13" t="s">
        <v>216</v>
      </c>
      <c r="O13" t="s">
        <v>216</v>
      </c>
      <c r="P13">
        <v>0.0103</v>
      </c>
      <c r="Q13">
        <v>-0.1666</v>
      </c>
      <c r="R13">
        <v>0.1872</v>
      </c>
      <c r="S13">
        <v>1.0103706094</v>
      </c>
      <c r="T13">
        <v>0.8465324276</v>
      </c>
      <c r="U13">
        <v>1.2059180901</v>
      </c>
      <c r="V13" t="s">
        <v>216</v>
      </c>
      <c r="W13" t="s">
        <v>216</v>
      </c>
      <c r="X13" t="s">
        <v>216</v>
      </c>
    </row>
    <row r="14" spans="1:24" ht="12.75">
      <c r="A14" t="s">
        <v>269</v>
      </c>
      <c r="B14" t="s">
        <v>324</v>
      </c>
      <c r="C14">
        <v>434</v>
      </c>
      <c r="D14">
        <v>298301</v>
      </c>
      <c r="E14">
        <v>1.6049269566</v>
      </c>
      <c r="F14">
        <v>1.3406791483</v>
      </c>
      <c r="G14">
        <v>1.9212579978</v>
      </c>
      <c r="H14">
        <v>0.7463099077</v>
      </c>
      <c r="I14">
        <v>1.4549062859</v>
      </c>
      <c r="J14">
        <v>0.0698377366</v>
      </c>
      <c r="K14" t="s">
        <v>216</v>
      </c>
      <c r="L14" t="s">
        <v>216</v>
      </c>
      <c r="M14" t="s">
        <v>216</v>
      </c>
      <c r="N14" t="s">
        <v>216</v>
      </c>
      <c r="O14" t="s">
        <v>216</v>
      </c>
      <c r="P14">
        <v>-0.0297</v>
      </c>
      <c r="Q14">
        <v>-0.2096</v>
      </c>
      <c r="R14">
        <v>0.1502</v>
      </c>
      <c r="S14">
        <v>0.9707421903</v>
      </c>
      <c r="T14">
        <v>0.8109115543</v>
      </c>
      <c r="U14">
        <v>1.1620754385</v>
      </c>
      <c r="V14" t="s">
        <v>216</v>
      </c>
      <c r="W14" t="s">
        <v>216</v>
      </c>
      <c r="X14" t="s">
        <v>216</v>
      </c>
    </row>
    <row r="15" spans="1:24" ht="12.75">
      <c r="A15" t="s">
        <v>269</v>
      </c>
      <c r="B15" t="s">
        <v>325</v>
      </c>
      <c r="C15">
        <v>4049</v>
      </c>
      <c r="D15">
        <v>2449043</v>
      </c>
      <c r="E15">
        <v>1.65329886</v>
      </c>
      <c r="F15" t="s">
        <v>216</v>
      </c>
      <c r="G15" t="s">
        <v>216</v>
      </c>
      <c r="H15" t="s">
        <v>216</v>
      </c>
      <c r="I15">
        <v>1.65329886</v>
      </c>
      <c r="J15">
        <v>0.0259822931</v>
      </c>
      <c r="K15" t="s">
        <v>326</v>
      </c>
      <c r="L15">
        <v>0.0445144228</v>
      </c>
      <c r="M15">
        <v>0.7518</v>
      </c>
      <c r="N15">
        <v>0.0184</v>
      </c>
      <c r="O15">
        <v>1.4851</v>
      </c>
      <c r="P15" t="s">
        <v>216</v>
      </c>
      <c r="Q15" t="s">
        <v>216</v>
      </c>
      <c r="R15" t="s">
        <v>216</v>
      </c>
      <c r="S15" t="s">
        <v>216</v>
      </c>
      <c r="T15" t="s">
        <v>216</v>
      </c>
      <c r="U15" t="s">
        <v>216</v>
      </c>
      <c r="V15" t="s">
        <v>216</v>
      </c>
      <c r="W15" t="s">
        <v>216</v>
      </c>
      <c r="X15" t="s">
        <v>216</v>
      </c>
    </row>
    <row r="16" spans="1:24" ht="12.75">
      <c r="A16" t="s">
        <v>270</v>
      </c>
      <c r="B16" t="s">
        <v>317</v>
      </c>
      <c r="C16">
        <v>24</v>
      </c>
      <c r="D16">
        <v>41689</v>
      </c>
      <c r="E16">
        <v>0.61925836</v>
      </c>
      <c r="F16">
        <v>0.4031352368</v>
      </c>
      <c r="G16">
        <v>0.951246335</v>
      </c>
      <c r="H16">
        <v>6.49312E-05</v>
      </c>
      <c r="I16">
        <v>0.5756914294</v>
      </c>
      <c r="J16">
        <v>0.1175125209</v>
      </c>
      <c r="K16" t="s">
        <v>216</v>
      </c>
      <c r="L16" t="s">
        <v>216</v>
      </c>
      <c r="M16" t="s">
        <v>216</v>
      </c>
      <c r="N16" t="s">
        <v>216</v>
      </c>
      <c r="O16" t="s">
        <v>216</v>
      </c>
      <c r="P16">
        <v>-0.8748</v>
      </c>
      <c r="Q16">
        <v>-1.304</v>
      </c>
      <c r="R16">
        <v>-0.4455</v>
      </c>
      <c r="S16">
        <v>0.4169650984</v>
      </c>
      <c r="T16">
        <v>0.2714429623</v>
      </c>
      <c r="U16">
        <v>0.6405024901</v>
      </c>
      <c r="V16" t="s">
        <v>318</v>
      </c>
      <c r="W16" t="s">
        <v>216</v>
      </c>
      <c r="X16" t="s">
        <v>216</v>
      </c>
    </row>
    <row r="17" spans="1:24" ht="12.75">
      <c r="A17" t="s">
        <v>270</v>
      </c>
      <c r="B17" t="s">
        <v>319</v>
      </c>
      <c r="C17">
        <v>314</v>
      </c>
      <c r="D17">
        <v>163252</v>
      </c>
      <c r="E17">
        <v>1.9125951896</v>
      </c>
      <c r="F17">
        <v>1.5825741892</v>
      </c>
      <c r="G17">
        <v>2.3114368883</v>
      </c>
      <c r="H17">
        <v>0.0088605215</v>
      </c>
      <c r="I17">
        <v>1.9234067577</v>
      </c>
      <c r="J17">
        <v>0.1085441229</v>
      </c>
      <c r="K17" t="s">
        <v>327</v>
      </c>
      <c r="L17">
        <v>0.0940830767</v>
      </c>
      <c r="M17">
        <v>-0.4363</v>
      </c>
      <c r="N17">
        <v>-0.947</v>
      </c>
      <c r="O17">
        <v>0.0745</v>
      </c>
      <c r="P17">
        <v>0.2529</v>
      </c>
      <c r="Q17">
        <v>0.0635</v>
      </c>
      <c r="R17">
        <v>0.4423</v>
      </c>
      <c r="S17">
        <v>1.2878073077</v>
      </c>
      <c r="T17">
        <v>1.0655943384</v>
      </c>
      <c r="U17">
        <v>1.5563593028</v>
      </c>
      <c r="V17" t="s">
        <v>318</v>
      </c>
      <c r="W17" t="s">
        <v>216</v>
      </c>
      <c r="X17" t="s">
        <v>216</v>
      </c>
    </row>
    <row r="18" spans="1:24" ht="12.75">
      <c r="A18" t="s">
        <v>270</v>
      </c>
      <c r="B18" t="s">
        <v>284</v>
      </c>
      <c r="C18">
        <v>337</v>
      </c>
      <c r="D18">
        <v>215907</v>
      </c>
      <c r="E18">
        <v>1.4090141395</v>
      </c>
      <c r="F18">
        <v>1.169600317</v>
      </c>
      <c r="G18">
        <v>1.6974352832</v>
      </c>
      <c r="H18">
        <v>0.5796447898</v>
      </c>
      <c r="I18">
        <v>1.5608572209</v>
      </c>
      <c r="J18">
        <v>0.0850253107</v>
      </c>
      <c r="K18" t="s">
        <v>216</v>
      </c>
      <c r="L18" t="s">
        <v>216</v>
      </c>
      <c r="M18" t="s">
        <v>216</v>
      </c>
      <c r="N18" t="s">
        <v>216</v>
      </c>
      <c r="O18" t="s">
        <v>216</v>
      </c>
      <c r="P18">
        <v>-0.0526</v>
      </c>
      <c r="Q18">
        <v>-0.2389</v>
      </c>
      <c r="R18">
        <v>0.1336</v>
      </c>
      <c r="S18">
        <v>0.9487311875</v>
      </c>
      <c r="T18">
        <v>0.7875267299</v>
      </c>
      <c r="U18">
        <v>1.1429337341</v>
      </c>
      <c r="V18" t="s">
        <v>216</v>
      </c>
      <c r="W18" t="s">
        <v>216</v>
      </c>
      <c r="X18" t="s">
        <v>216</v>
      </c>
    </row>
    <row r="19" spans="1:24" ht="12.75">
      <c r="A19" t="s">
        <v>270</v>
      </c>
      <c r="B19" t="s">
        <v>285</v>
      </c>
      <c r="C19">
        <v>353</v>
      </c>
      <c r="D19">
        <v>214146</v>
      </c>
      <c r="E19">
        <v>1.5002267405</v>
      </c>
      <c r="F19">
        <v>1.2466096037</v>
      </c>
      <c r="G19">
        <v>1.805441147</v>
      </c>
      <c r="H19">
        <v>0.9149045779</v>
      </c>
      <c r="I19">
        <v>1.6484080954</v>
      </c>
      <c r="J19">
        <v>0.0877359102</v>
      </c>
      <c r="K19" t="s">
        <v>216</v>
      </c>
      <c r="L19" t="s">
        <v>216</v>
      </c>
      <c r="M19" t="s">
        <v>216</v>
      </c>
      <c r="N19" t="s">
        <v>216</v>
      </c>
      <c r="O19" t="s">
        <v>216</v>
      </c>
      <c r="P19">
        <v>0.0101</v>
      </c>
      <c r="Q19">
        <v>-0.1751</v>
      </c>
      <c r="R19">
        <v>0.1953</v>
      </c>
      <c r="S19">
        <v>1.0101473485</v>
      </c>
      <c r="T19">
        <v>0.8393793764</v>
      </c>
      <c r="U19">
        <v>1.2156572992</v>
      </c>
      <c r="V19" t="s">
        <v>216</v>
      </c>
      <c r="W19" t="s">
        <v>216</v>
      </c>
      <c r="X19" t="s">
        <v>216</v>
      </c>
    </row>
    <row r="20" spans="1:24" ht="12.75">
      <c r="A20" t="s">
        <v>270</v>
      </c>
      <c r="B20" t="s">
        <v>286</v>
      </c>
      <c r="C20">
        <v>312</v>
      </c>
      <c r="D20">
        <v>194082</v>
      </c>
      <c r="E20">
        <v>1.5930657671</v>
      </c>
      <c r="F20">
        <v>1.3177122182</v>
      </c>
      <c r="G20">
        <v>1.9259581139</v>
      </c>
      <c r="H20">
        <v>0.4687946474</v>
      </c>
      <c r="I20">
        <v>1.6075679352</v>
      </c>
      <c r="J20">
        <v>0.0910106127</v>
      </c>
      <c r="K20" t="s">
        <v>216</v>
      </c>
      <c r="L20" t="s">
        <v>216</v>
      </c>
      <c r="M20" t="s">
        <v>216</v>
      </c>
      <c r="N20" t="s">
        <v>216</v>
      </c>
      <c r="O20" t="s">
        <v>216</v>
      </c>
      <c r="P20">
        <v>0.0701</v>
      </c>
      <c r="Q20">
        <v>-0.1196</v>
      </c>
      <c r="R20">
        <v>0.2599</v>
      </c>
      <c r="S20">
        <v>1.0726586304</v>
      </c>
      <c r="T20">
        <v>0.8872548845</v>
      </c>
      <c r="U20">
        <v>1.2968049626</v>
      </c>
      <c r="V20" t="s">
        <v>216</v>
      </c>
      <c r="W20" t="s">
        <v>216</v>
      </c>
      <c r="X20" t="s">
        <v>216</v>
      </c>
    </row>
    <row r="21" spans="1:24" ht="12.75">
      <c r="A21" t="s">
        <v>270</v>
      </c>
      <c r="B21" t="s">
        <v>321</v>
      </c>
      <c r="C21">
        <v>284</v>
      </c>
      <c r="D21">
        <v>208509</v>
      </c>
      <c r="E21">
        <v>1.4462098445</v>
      </c>
      <c r="F21">
        <v>1.1901424247</v>
      </c>
      <c r="G21">
        <v>1.7573719505</v>
      </c>
      <c r="H21">
        <v>0.7892615058</v>
      </c>
      <c r="I21">
        <v>1.3620515182</v>
      </c>
      <c r="J21">
        <v>0.080822888</v>
      </c>
      <c r="K21" t="s">
        <v>216</v>
      </c>
      <c r="L21" t="s">
        <v>216</v>
      </c>
      <c r="M21" t="s">
        <v>216</v>
      </c>
      <c r="N21" t="s">
        <v>216</v>
      </c>
      <c r="O21" t="s">
        <v>216</v>
      </c>
      <c r="P21">
        <v>-0.0266</v>
      </c>
      <c r="Q21">
        <v>-0.2214</v>
      </c>
      <c r="R21">
        <v>0.1683</v>
      </c>
      <c r="S21">
        <v>0.9737761635</v>
      </c>
      <c r="T21">
        <v>0.8013583428</v>
      </c>
      <c r="U21">
        <v>1.1832908775</v>
      </c>
      <c r="V21" t="s">
        <v>216</v>
      </c>
      <c r="W21" t="s">
        <v>216</v>
      </c>
      <c r="X21" t="s">
        <v>216</v>
      </c>
    </row>
    <row r="22" spans="1:24" ht="12.75">
      <c r="A22" t="s">
        <v>270</v>
      </c>
      <c r="B22" t="s">
        <v>322</v>
      </c>
      <c r="C22">
        <v>475</v>
      </c>
      <c r="D22">
        <v>299641</v>
      </c>
      <c r="E22">
        <v>1.6597044696</v>
      </c>
      <c r="F22">
        <v>1.3968646765</v>
      </c>
      <c r="G22">
        <v>1.9720012773</v>
      </c>
      <c r="H22">
        <v>0.2065115874</v>
      </c>
      <c r="I22">
        <v>1.5852303256</v>
      </c>
      <c r="J22">
        <v>0.0727353557</v>
      </c>
      <c r="K22" t="s">
        <v>328</v>
      </c>
      <c r="L22">
        <v>0.0121149363</v>
      </c>
      <c r="M22">
        <v>-0.5782</v>
      </c>
      <c r="N22">
        <v>-1.0299</v>
      </c>
      <c r="O22">
        <v>-0.1265</v>
      </c>
      <c r="P22">
        <v>0.1111</v>
      </c>
      <c r="Q22">
        <v>-0.0613</v>
      </c>
      <c r="R22">
        <v>0.2835</v>
      </c>
      <c r="S22">
        <v>1.1175284535</v>
      </c>
      <c r="T22">
        <v>0.9405505922</v>
      </c>
      <c r="U22">
        <v>1.3278071959</v>
      </c>
      <c r="V22" t="s">
        <v>216</v>
      </c>
      <c r="W22" t="s">
        <v>216</v>
      </c>
      <c r="X22" t="s">
        <v>216</v>
      </c>
    </row>
    <row r="23" spans="1:24" ht="12.75">
      <c r="A23" t="s">
        <v>270</v>
      </c>
      <c r="B23" t="s">
        <v>289</v>
      </c>
      <c r="C23">
        <v>530</v>
      </c>
      <c r="D23">
        <v>315936</v>
      </c>
      <c r="E23">
        <v>1.7399380404</v>
      </c>
      <c r="F23">
        <v>1.4665279967</v>
      </c>
      <c r="G23">
        <v>2.0643208934</v>
      </c>
      <c r="H23">
        <v>0.0694857048</v>
      </c>
      <c r="I23">
        <v>1.6775549478</v>
      </c>
      <c r="J23">
        <v>0.0728683305</v>
      </c>
      <c r="K23" t="s">
        <v>216</v>
      </c>
      <c r="L23" t="s">
        <v>216</v>
      </c>
      <c r="M23" t="s">
        <v>216</v>
      </c>
      <c r="N23" t="s">
        <v>216</v>
      </c>
      <c r="O23" t="s">
        <v>216</v>
      </c>
      <c r="P23">
        <v>0.1583</v>
      </c>
      <c r="Q23">
        <v>-0.0126</v>
      </c>
      <c r="R23">
        <v>0.3293</v>
      </c>
      <c r="S23">
        <v>1.1715521065</v>
      </c>
      <c r="T23">
        <v>0.9874569806</v>
      </c>
      <c r="U23">
        <v>1.3899687432</v>
      </c>
      <c r="V23" t="s">
        <v>216</v>
      </c>
      <c r="W23" t="s">
        <v>216</v>
      </c>
      <c r="X23" t="s">
        <v>216</v>
      </c>
    </row>
    <row r="24" spans="1:24" ht="12.75">
      <c r="A24" t="s">
        <v>270</v>
      </c>
      <c r="B24" t="s">
        <v>290</v>
      </c>
      <c r="C24">
        <v>535</v>
      </c>
      <c r="D24">
        <v>331917</v>
      </c>
      <c r="E24">
        <v>1.5989326735</v>
      </c>
      <c r="F24">
        <v>1.3463091913</v>
      </c>
      <c r="G24">
        <v>1.8989588059</v>
      </c>
      <c r="H24">
        <v>0.4001818931</v>
      </c>
      <c r="I24">
        <v>1.6118487453</v>
      </c>
      <c r="J24">
        <v>0.0696862981</v>
      </c>
      <c r="K24" t="s">
        <v>216</v>
      </c>
      <c r="L24" t="s">
        <v>216</v>
      </c>
      <c r="M24" t="s">
        <v>216</v>
      </c>
      <c r="N24" t="s">
        <v>216</v>
      </c>
      <c r="O24" t="s">
        <v>216</v>
      </c>
      <c r="P24">
        <v>0.0738</v>
      </c>
      <c r="Q24">
        <v>-0.0982</v>
      </c>
      <c r="R24">
        <v>0.2458</v>
      </c>
      <c r="S24">
        <v>1.0766089932</v>
      </c>
      <c r="T24">
        <v>0.9065100782</v>
      </c>
      <c r="U24">
        <v>1.2786255244</v>
      </c>
      <c r="V24" t="s">
        <v>216</v>
      </c>
      <c r="W24" t="s">
        <v>216</v>
      </c>
      <c r="X24" t="s">
        <v>216</v>
      </c>
    </row>
    <row r="25" spans="1:24" ht="12.75">
      <c r="A25" t="s">
        <v>270</v>
      </c>
      <c r="B25" t="s">
        <v>291</v>
      </c>
      <c r="C25">
        <v>493</v>
      </c>
      <c r="D25">
        <v>330618</v>
      </c>
      <c r="E25">
        <v>1.5341511573</v>
      </c>
      <c r="F25">
        <v>1.2868491506</v>
      </c>
      <c r="G25">
        <v>1.8289787676</v>
      </c>
      <c r="H25">
        <v>0.7174269745</v>
      </c>
      <c r="I25">
        <v>1.4911468825</v>
      </c>
      <c r="J25">
        <v>0.067157878</v>
      </c>
      <c r="K25" t="s">
        <v>216</v>
      </c>
      <c r="L25" t="s">
        <v>216</v>
      </c>
      <c r="M25" t="s">
        <v>216</v>
      </c>
      <c r="N25" t="s">
        <v>216</v>
      </c>
      <c r="O25" t="s">
        <v>216</v>
      </c>
      <c r="P25">
        <v>0.0325</v>
      </c>
      <c r="Q25">
        <v>-0.1433</v>
      </c>
      <c r="R25">
        <v>0.2082</v>
      </c>
      <c r="S25">
        <v>1.0329896688</v>
      </c>
      <c r="T25">
        <v>0.8664738618</v>
      </c>
      <c r="U25">
        <v>1.2315058802</v>
      </c>
      <c r="V25" t="s">
        <v>216</v>
      </c>
      <c r="W25" t="s">
        <v>216</v>
      </c>
      <c r="X25" t="s">
        <v>216</v>
      </c>
    </row>
    <row r="26" spans="1:24" ht="12.75">
      <c r="A26" t="s">
        <v>270</v>
      </c>
      <c r="B26" t="s">
        <v>324</v>
      </c>
      <c r="C26">
        <v>438</v>
      </c>
      <c r="D26">
        <v>341997</v>
      </c>
      <c r="E26">
        <v>1.3237753473</v>
      </c>
      <c r="F26">
        <v>1.1062753855</v>
      </c>
      <c r="G26">
        <v>1.5840370247</v>
      </c>
      <c r="H26">
        <v>0.2090734159</v>
      </c>
      <c r="I26">
        <v>1.2807129887</v>
      </c>
      <c r="J26">
        <v>0.0611948337</v>
      </c>
      <c r="K26" t="s">
        <v>216</v>
      </c>
      <c r="L26" t="s">
        <v>216</v>
      </c>
      <c r="M26" t="s">
        <v>216</v>
      </c>
      <c r="N26" t="s">
        <v>216</v>
      </c>
      <c r="O26" t="s">
        <v>216</v>
      </c>
      <c r="P26">
        <v>-0.115</v>
      </c>
      <c r="Q26">
        <v>-0.2945</v>
      </c>
      <c r="R26">
        <v>0.0645</v>
      </c>
      <c r="S26">
        <v>0.8913373699</v>
      </c>
      <c r="T26">
        <v>0.7448881674</v>
      </c>
      <c r="U26">
        <v>1.0665793091</v>
      </c>
      <c r="V26" t="s">
        <v>216</v>
      </c>
      <c r="W26" t="s">
        <v>216</v>
      </c>
      <c r="X26" t="s">
        <v>216</v>
      </c>
    </row>
    <row r="27" spans="1:24" ht="12.75">
      <c r="A27" t="s">
        <v>270</v>
      </c>
      <c r="B27" t="s">
        <v>325</v>
      </c>
      <c r="C27">
        <v>4095</v>
      </c>
      <c r="D27">
        <v>2657694</v>
      </c>
      <c r="E27">
        <v>1.4851563415</v>
      </c>
      <c r="F27" t="s">
        <v>216</v>
      </c>
      <c r="G27" t="s">
        <v>216</v>
      </c>
      <c r="H27" t="s">
        <v>216</v>
      </c>
      <c r="I27">
        <v>1.5408094386</v>
      </c>
      <c r="J27">
        <v>0.0240780869</v>
      </c>
      <c r="K27" t="s">
        <v>329</v>
      </c>
      <c r="L27">
        <v>0.904734822</v>
      </c>
      <c r="M27">
        <v>0.0389</v>
      </c>
      <c r="N27">
        <v>-0.5981</v>
      </c>
      <c r="O27">
        <v>0.6759</v>
      </c>
      <c r="P27" t="s">
        <v>216</v>
      </c>
      <c r="Q27" t="s">
        <v>216</v>
      </c>
      <c r="R27" t="s">
        <v>216</v>
      </c>
      <c r="S27" t="s">
        <v>216</v>
      </c>
      <c r="T27" t="s">
        <v>216</v>
      </c>
      <c r="U27" t="s">
        <v>216</v>
      </c>
      <c r="V27" t="s">
        <v>216</v>
      </c>
      <c r="W27" t="s">
        <v>216</v>
      </c>
      <c r="X27" t="s">
        <v>216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4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2009-04-02T15:44:07Z</cp:lastPrinted>
  <dcterms:created xsi:type="dcterms:W3CDTF">2006-01-23T20:42:54Z</dcterms:created>
  <dcterms:modified xsi:type="dcterms:W3CDTF">2009-10-09T14:27:34Z</dcterms:modified>
  <cp:category/>
  <cp:version/>
  <cp:contentType/>
  <cp:contentStatus/>
</cp:coreProperties>
</file>