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able_ED_freq_hlth-care-contac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<sst xmlns="http://schemas.openxmlformats.org/spreadsheetml/2006/main" count="14" uniqueCount="14">
  <si>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Median total contacts per user</t>
  </si>
  <si>
    <t>Total N</t>
  </si>
  <si>
    <t>Source: Manitoba Centre for Health Policy, 2008</t>
  </si>
  <si>
    <r>
      <t>Single Users</t>
    </r>
    <r>
      <rPr>
        <sz val="11"/>
        <rFont val="Univers 45 Light"/>
        <family val="2"/>
      </rPr>
      <t xml:space="preserve"> (1 Visit)</t>
    </r>
  </si>
  <si>
    <r>
      <t xml:space="preserve">Intermediate Users </t>
    </r>
    <r>
      <rPr>
        <sz val="11"/>
        <rFont val="Univers 45 Light"/>
        <family val="2"/>
      </rPr>
      <t>(2-6 Visits)</t>
    </r>
  </si>
  <si>
    <r>
      <t xml:space="preserve">Frequent Users </t>
    </r>
    <r>
      <rPr>
        <sz val="11"/>
        <rFont val="Univers 45 Light"/>
        <family val="2"/>
      </rPr>
      <t>(7+ Visits)</t>
    </r>
  </si>
  <si>
    <r>
      <t>Moderate Frequent</t>
    </r>
    <r>
      <rPr>
        <sz val="11"/>
        <rFont val="Univers 45 Light"/>
        <family val="2"/>
      </rPr>
      <t xml:space="preserve"> (7-11 Visits)</t>
    </r>
  </si>
  <si>
    <r>
      <t>Very Frequent</t>
    </r>
    <r>
      <rPr>
        <sz val="11"/>
        <rFont val="Univers 45 Light"/>
        <family val="2"/>
      </rPr>
      <t xml:space="preserve"> (12-17 Visits)</t>
    </r>
  </si>
  <si>
    <r>
      <t>Highly Frequent</t>
    </r>
    <r>
      <rPr>
        <sz val="11"/>
        <rFont val="Univers 45 Light"/>
        <family val="2"/>
      </rPr>
      <t xml:space="preserve"> (18+ Visits)</t>
    </r>
  </si>
  <si>
    <t>Total contacts 
(including ED visits, %)</t>
  </si>
  <si>
    <t>Other 
Contacts* (%)</t>
  </si>
  <si>
    <t>Users (%)</t>
  </si>
  <si>
    <t>Table 8.6: Total Health Care Contacts Made by Emergency Department Users During the Study Period</t>
  </si>
  <si>
    <t>* Includes general practitioners, specialist physicians, urgent care, hospital, &amp; Health Links-Info Santé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</si>
</sst>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">
    <font>
      <sz val="10"/>
      <name val="Arial"/>
      <family val="0"/>
    </font>
    <font>
      <sz val="10"/>
      <name val="Univers 45 Light"/>
      <family val="2"/>
    </font>
    <font>
      <sz val="8"/>
      <name val="Arial"/>
      <family val="0"/>
    </font>
    <font>
      <sz val="10"/>
      <color indexed="10"/>
      <name val="Univers 45 Light"/>
      <family val="2"/>
    </font>
    <font>
      <b/>
      <sz val="11"/>
      <name val="Univers 45 Light"/>
      <family val="2"/>
    </font>
    <font>
      <sz val="11"/>
      <name val="Univers 45 Light"/>
      <family val="2"/>
    </font>
    <font>
      <sz val="7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 horizontal="right"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5" fillId="0" borderId="8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50" sqref="C50"/>
    </sheetView>
  </sheetViews>
  <sheetFormatPr defaultColWidth="9.140625" defaultRowHeight="12.75"/>
  <cols>
    <col min="1" max="3" width="9.140625" style="1" customWidth="1"/>
    <col min="4" max="4" width="13.57421875" style="1" customWidth="1"/>
    <col min="5" max="5" width="13.8515625" style="1" customWidth="1"/>
    <col min="6" max="6" width="15.28125" style="1" customWidth="1"/>
    <col min="7" max="7" width="24.28125" style="1" customWidth="1"/>
    <col min="8" max="8" width="18.140625" style="1" customWidth="1"/>
    <col min="9" max="10" width="9.140625" style="1" customWidth="1"/>
    <col min="11" max="11" width="6.140625" style="1" customWidth="1"/>
    <col min="12" max="16384" width="9.140625" style="1" customWidth="1"/>
  </cols>
  <sheetData>
    <row r="1" spans="1:9" s="5" customFormat="1" ht="15">
      <c r="A1" s="31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9" ht="15.75" thickBot="1">
      <c r="A3" s="20"/>
      <c r="B3" s="20"/>
      <c r="C3" s="20"/>
      <c r="D3" s="20"/>
      <c r="E3" s="20"/>
      <c r="F3" s="20"/>
      <c r="G3" s="20"/>
      <c r="H3" s="20"/>
      <c r="I3" s="10"/>
    </row>
    <row r="4" spans="1:8" ht="45">
      <c r="A4" s="23"/>
      <c r="B4" s="23"/>
      <c r="C4" s="23"/>
      <c r="D4" s="24"/>
      <c r="E4" s="28" t="s">
        <v>11</v>
      </c>
      <c r="F4" s="25" t="s">
        <v>10</v>
      </c>
      <c r="G4" s="25" t="s">
        <v>9</v>
      </c>
      <c r="H4" s="25" t="s">
        <v>0</v>
      </c>
    </row>
    <row r="5" spans="1:11" ht="15.75" customHeight="1">
      <c r="A5" s="5"/>
      <c r="B5" s="12"/>
      <c r="C5" s="12"/>
      <c r="D5" s="12" t="s">
        <v>1</v>
      </c>
      <c r="E5" s="13">
        <v>105687</v>
      </c>
      <c r="F5" s="13">
        <v>933019</v>
      </c>
      <c r="G5" s="13">
        <f>3197853-2064024</f>
        <v>1133829</v>
      </c>
      <c r="H5" s="14"/>
      <c r="J5" s="3"/>
      <c r="K5" s="4"/>
    </row>
    <row r="6" spans="1:10" ht="15">
      <c r="A6" s="39" t="s">
        <v>3</v>
      </c>
      <c r="B6" s="39"/>
      <c r="C6" s="39"/>
      <c r="D6" s="40"/>
      <c r="E6" s="15">
        <v>59.3</v>
      </c>
      <c r="F6" s="16">
        <f>(488609-62660)/F5*100</f>
        <v>45.652768057242135</v>
      </c>
      <c r="G6" s="16">
        <f>488609/G5*100</f>
        <v>43.09371166198783</v>
      </c>
      <c r="H6" s="17">
        <v>6</v>
      </c>
      <c r="J6" s="3"/>
    </row>
    <row r="7" spans="1:10" ht="15">
      <c r="A7" s="33" t="s">
        <v>4</v>
      </c>
      <c r="B7" s="33"/>
      <c r="C7" s="33"/>
      <c r="D7" s="41"/>
      <c r="E7" s="18">
        <v>38.4</v>
      </c>
      <c r="F7" s="16">
        <f>(565344-110928)/F5*100</f>
        <v>48.70383132605017</v>
      </c>
      <c r="G7" s="16">
        <f>565344/G5*100</f>
        <v>49.86148704963447</v>
      </c>
      <c r="H7" s="17">
        <v>12</v>
      </c>
      <c r="J7" s="3"/>
    </row>
    <row r="8" spans="1:8" ht="15">
      <c r="A8" s="33" t="s">
        <v>5</v>
      </c>
      <c r="B8" s="33"/>
      <c r="C8" s="33"/>
      <c r="D8" s="41"/>
      <c r="E8" s="18">
        <v>2.3</v>
      </c>
      <c r="F8" s="16">
        <f>(79876-27222)/F5*100</f>
        <v>5.643400616707699</v>
      </c>
      <c r="G8" s="16">
        <f>79876/G5*100</f>
        <v>7.0448012883777</v>
      </c>
      <c r="H8" s="17">
        <v>27</v>
      </c>
    </row>
    <row r="9" spans="1:8" ht="15">
      <c r="A9" s="11"/>
      <c r="B9" s="33" t="s">
        <v>6</v>
      </c>
      <c r="C9" s="34"/>
      <c r="D9" s="35"/>
      <c r="E9" s="18">
        <v>1.7</v>
      </c>
      <c r="F9" s="16">
        <f>(50488-14787)/F5*100</f>
        <v>3.8263958183059508</v>
      </c>
      <c r="G9" s="16">
        <f>50488/G5*100</f>
        <v>4.452876050974177</v>
      </c>
      <c r="H9" s="17">
        <v>25</v>
      </c>
    </row>
    <row r="10" spans="1:8" ht="15">
      <c r="A10" s="11"/>
      <c r="B10" s="33" t="s">
        <v>7</v>
      </c>
      <c r="C10" s="34"/>
      <c r="D10" s="35"/>
      <c r="E10" s="18">
        <v>0.4</v>
      </c>
      <c r="F10" s="16">
        <f>(14602-5258)/F5*100</f>
        <v>1.0014801413476038</v>
      </c>
      <c r="G10" s="16">
        <f>14602/G5*100</f>
        <v>1.2878485203677097</v>
      </c>
      <c r="H10" s="17">
        <v>33</v>
      </c>
    </row>
    <row r="11" spans="1:8" ht="15.75" thickBot="1">
      <c r="A11" s="19"/>
      <c r="B11" s="36" t="s">
        <v>8</v>
      </c>
      <c r="C11" s="37"/>
      <c r="D11" s="38"/>
      <c r="E11" s="26">
        <v>0.2</v>
      </c>
      <c r="F11" s="27">
        <f>(14786-7177)/F5*100</f>
        <v>0.8155246570541437</v>
      </c>
      <c r="G11" s="27">
        <f>14786/G5*100</f>
        <v>1.304076717035814</v>
      </c>
      <c r="H11" s="21">
        <v>51</v>
      </c>
    </row>
    <row r="12" ht="15.75" customHeight="1">
      <c r="J12"/>
    </row>
    <row r="13" spans="1:12" ht="13.5" customHeight="1">
      <c r="A13" s="29" t="s">
        <v>13</v>
      </c>
      <c r="B13" s="29"/>
      <c r="C13" s="29"/>
      <c r="D13" s="29"/>
      <c r="E13" s="29"/>
      <c r="F13" s="29"/>
      <c r="G13" s="29"/>
      <c r="H13" s="29"/>
      <c r="J13" s="8"/>
      <c r="K13" s="2"/>
      <c r="L13" s="7"/>
    </row>
    <row r="14" spans="2:8" ht="12.75">
      <c r="B14" s="22"/>
      <c r="C14" s="22"/>
      <c r="D14" s="22"/>
      <c r="E14" s="22"/>
      <c r="F14" s="22"/>
      <c r="G14" s="22"/>
      <c r="H14" s="22"/>
    </row>
    <row r="15" spans="7:10" ht="12.75">
      <c r="G15" s="30" t="s">
        <v>2</v>
      </c>
      <c r="H15" s="30"/>
      <c r="J15" s="9"/>
    </row>
    <row r="16" spans="2:8" ht="12.75">
      <c r="B16" s="6"/>
      <c r="C16" s="6"/>
      <c r="D16" s="6"/>
      <c r="E16" s="6"/>
      <c r="F16" s="6"/>
      <c r="G16" s="6"/>
      <c r="H16" s="6"/>
    </row>
  </sheetData>
  <mergeCells count="9">
    <mergeCell ref="A13:H13"/>
    <mergeCell ref="G15:H15"/>
    <mergeCell ref="A1:I2"/>
    <mergeCell ref="B10:D10"/>
    <mergeCell ref="B11:D11"/>
    <mergeCell ref="A6:D6"/>
    <mergeCell ref="A7:D7"/>
    <mergeCell ref="A8:D8"/>
    <mergeCell ref="B9:D9"/>
  </mergeCells>
  <printOptions/>
  <pageMargins left="0.75" right="0.75" top="1" bottom="1" header="0.5" footer="0.5"/>
  <pageSetup horizontalDpi="600" verticalDpi="600" orientation="landscape" r:id="rId1"/>
  <headerFooter alignWithMargins="0">
    <oddFooter>&amp;L&amp;8&amp;Z&amp;F Tab: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StephanieS</dc:creator>
  <cp:keywords/>
  <dc:description/>
  <cp:lastModifiedBy>StephanieS</cp:lastModifiedBy>
  <cp:lastPrinted>2008-03-27T20:03:52Z</cp:lastPrinted>
  <dcterms:created xsi:type="dcterms:W3CDTF">2007-11-16T19:09:13Z</dcterms:created>
  <dcterms:modified xsi:type="dcterms:W3CDTF">2008-05-26T18:00:12Z</dcterms:modified>
  <cp:category/>
  <cp:version/>
  <cp:contentType/>
  <cp:contentStatus/>
</cp:coreProperties>
</file>