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9" activeTab="0"/>
  </bookViews>
  <sheets>
    <sheet name="districts " sheetId="1" r:id="rId1"/>
    <sheet name="wpg nbhd clus" sheetId="2" r:id="rId2"/>
    <sheet name="agg rha " sheetId="3" r:id="rId3"/>
    <sheet name="all-rha " sheetId="4" r:id="rId4"/>
    <sheet name="wpg comm areas " sheetId="5" r:id="rId5"/>
    <sheet name="crude rate table" sheetId="6" r:id="rId6"/>
    <sheet name="rha graph data" sheetId="7" r:id="rId7"/>
    <sheet name="district graph data" sheetId="8" r:id="rId8"/>
    <sheet name="orig. data" sheetId="9" r:id="rId9"/>
  </sheets>
  <definedNames>
    <definedName name="Criteria1">IF((CELL("contents",'district graph data'!E1))="2"," (2)")</definedName>
  </definedNames>
  <calcPr fullCalcOnLoad="1"/>
</workbook>
</file>

<file path=xl/sharedStrings.xml><?xml version="1.0" encoding="utf-8"?>
<sst xmlns="http://schemas.openxmlformats.org/spreadsheetml/2006/main" count="788" uniqueCount="289">
  <si>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</si>
  <si>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</si>
  <si>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</si>
  <si>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</si>
  <si>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</si>
  <si>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</si>
  <si>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</si>
  <si>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</si>
  <si>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</si>
  <si>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</si>
  <si>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</si>
  <si>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</si>
  <si>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</si>
  <si>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</si>
  <si>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</si>
  <si>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</si>
  <si>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</si>
  <si>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</si>
  <si>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</si>
  <si>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</si>
  <si>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</si>
  <si>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</si>
  <si>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</si>
  <si>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</si>
  <si>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</si>
  <si>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</si>
  <si>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</si>
  <si>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</si>
  <si>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</si>
  <si>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</si>
  <si>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</si>
  <si>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</si>
  <si>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</si>
  <si>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</si>
  <si>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</si>
  <si>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</si>
  <si>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</si>
  <si>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</si>
  <si>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</si>
  <si>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</si>
  <si>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</si>
  <si>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</si>
  <si>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</si>
  <si>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</si>
  <si>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</si>
  <si>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</si>
  <si>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</si>
  <si>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</si>
  <si>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</si>
  <si>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</si>
  <si>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</si>
  <si>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</si>
  <si>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</si>
  <si>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</si>
  <si>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</si>
  <si>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</si>
  <si>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</si>
  <si>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</si>
  <si>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</si>
  <si>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</si>
  <si>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</si>
  <si>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</si>
  <si>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</si>
  <si>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</si>
  <si>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</si>
  <si>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</si>
  <si>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</si>
  <si>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</si>
  <si>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</si>
  <si>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</si>
  <si>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</si>
  <si>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</si>
  <si>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</si>
  <si>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</si>
  <si>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</si>
  <si>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</si>
  <si>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</si>
  <si>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</si>
  <si>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</si>
  <si>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</si>
  <si>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</si>
  <si>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</si>
  <si>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</si>
  <si>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</si>
  <si>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</si>
  <si>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</si>
  <si>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</si>
  <si>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</si>
  <si>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</si>
  <si>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</si>
  <si>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</si>
  <si>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</si>
  <si>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</si>
  <si>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</si>
  <si>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</si>
  <si>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</si>
  <si>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</si>
  <si>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</si>
  <si>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</si>
  <si>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</si>
  <si>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</si>
  <si>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</si>
  <si>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</si>
  <si>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</si>
  <si>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</si>
  <si>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</si>
  <si>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</si>
  <si>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</si>
  <si>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T1count</t>
  </si>
  <si>
    <t>T1pop</t>
  </si>
  <si>
    <t>T1_adj_rate</t>
  </si>
  <si>
    <t>T1prob</t>
  </si>
  <si>
    <t>T1_crd_rate</t>
  </si>
  <si>
    <t>T2count</t>
  </si>
  <si>
    <t>T2pop</t>
  </si>
  <si>
    <t>T2_adj_rate</t>
  </si>
  <si>
    <t>T2prob</t>
  </si>
  <si>
    <t>T2_crd_rate</t>
  </si>
  <si>
    <t>T1T2prob</t>
  </si>
  <si>
    <t>T1 avg</t>
  </si>
  <si>
    <t>T2 avg</t>
  </si>
  <si>
    <t>T1 adj</t>
  </si>
  <si>
    <t>T2 adj</t>
  </si>
  <si>
    <t>T1 count</t>
  </si>
  <si>
    <t>T1 pop</t>
  </si>
  <si>
    <t>T1 prob</t>
  </si>
  <si>
    <t>T2 count</t>
  </si>
  <si>
    <t>T2 pop</t>
  </si>
  <si>
    <t>T2 prob</t>
  </si>
  <si>
    <t>CI work</t>
  </si>
  <si>
    <t>BDN Southeast</t>
  </si>
  <si>
    <t>t</t>
  </si>
  <si>
    <t>Suppression</t>
  </si>
  <si>
    <t>T1T2 prob</t>
  </si>
  <si>
    <t>Region</t>
  </si>
  <si>
    <t>CRUDE</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</si>
  <si>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</si>
  <si>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</si>
  <si>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</si>
  <si>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</si>
  <si>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</si>
  <si>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</si>
  <si>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</si>
  <si>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</si>
  <si>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</si>
  <si>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</si>
  <si>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</si>
  <si>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</si>
  <si>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</si>
  <si>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</si>
  <si>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</si>
  <si>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</si>
  <si>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</si>
  <si>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</si>
  <si>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</si>
  <si>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</si>
  <si>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</si>
  <si>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</si>
  <si>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</si>
  <si>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</si>
  <si>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</si>
  <si>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</si>
  <si>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</si>
  <si>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</si>
  <si>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</si>
  <si>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</si>
  <si>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</si>
  <si>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</si>
  <si>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</si>
  <si>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</si>
  <si>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T1_Lci_adj</t>
  </si>
  <si>
    <t>T1_Uci_adj</t>
  </si>
  <si>
    <t>T1_std_error</t>
  </si>
  <si>
    <t>T1_estimate</t>
  </si>
  <si>
    <t>T1_Lci_est</t>
  </si>
  <si>
    <t>T1_Uci_est</t>
  </si>
  <si>
    <t>T1_rate_ratio</t>
  </si>
  <si>
    <t>T1_Lci_ratio</t>
  </si>
  <si>
    <t>T1_Uci_ratio</t>
  </si>
  <si>
    <t>T2_Lci_adj</t>
  </si>
  <si>
    <t>T2_Uci_adj</t>
  </si>
  <si>
    <t>T2_std_error</t>
  </si>
  <si>
    <t>T2_estimate</t>
  </si>
  <si>
    <t>T2_Lci_est</t>
  </si>
  <si>
    <t>T2_Uci_est</t>
  </si>
  <si>
    <t>T2_rate_ratio</t>
  </si>
  <si>
    <t>T2_Lci_ratio</t>
  </si>
  <si>
    <t>T2_Uci_ratio</t>
  </si>
  <si>
    <t>T1T2_estimate</t>
  </si>
  <si>
    <t>T1T2_Lci_est</t>
  </si>
  <si>
    <t>T1T2_Uci_est</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</si>
  <si>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</si>
  <si>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</si>
  <si>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</si>
  <si>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</si>
  <si>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</si>
  <si>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</si>
  <si>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</si>
  <si>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</si>
  <si>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</si>
  <si>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</si>
  <si>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</si>
  <si>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</si>
  <si>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</si>
  <si>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</si>
  <si>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</si>
  <si>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</si>
  <si>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</si>
  <si>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</si>
  <si>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</si>
  <si>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</si>
  <si>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</si>
  <si>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</si>
  <si>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</si>
  <si>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</si>
  <si>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</si>
  <si>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</si>
  <si>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</si>
  <si>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per 1,000</t>
  </si>
  <si>
    <t>BDN Central</t>
  </si>
  <si>
    <t>IL Southwest</t>
  </si>
  <si>
    <t>BW Thick Por/Pik/Wab</t>
  </si>
  <si>
    <t>MB Avg 1996-2000</t>
  </si>
  <si>
    <t>MB Avg 2001-2005</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</si>
  <si>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</si>
  <si>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</si>
  <si>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</si>
  <si>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</si>
  <si>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</si>
  <si>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</si>
  <si>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</si>
  <si>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</si>
  <si>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</si>
  <si>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</si>
  <si>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</si>
  <si>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</si>
  <si>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</si>
  <si>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</si>
  <si>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</si>
  <si>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</si>
  <si>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</si>
  <si>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</si>
  <si>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</si>
  <si>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</si>
  <si>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</si>
  <si>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</si>
  <si>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</si>
  <si>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</si>
  <si>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</si>
  <si>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</si>
  <si>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T1sign</t>
  </si>
  <si>
    <t>T2sign</t>
  </si>
  <si>
    <t>T1T2sign</t>
  </si>
  <si>
    <t>T1suppress</t>
  </si>
  <si>
    <t>T2suppress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</si>
  <si>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</si>
  <si>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</si>
  <si>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</si>
  <si>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</si>
  <si>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</si>
  <si>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</si>
  <si>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</si>
  <si>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</si>
  <si>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</si>
  <si>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</si>
  <si>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</si>
  <si>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</si>
  <si>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</si>
  <si>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</si>
  <si>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</si>
  <si>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</si>
  <si>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</si>
  <si>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</si>
  <si>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</si>
  <si>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</si>
  <si>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</si>
  <si>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</si>
  <si>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</si>
  <si>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s</t>
  </si>
  <si>
    <t>*RHAs &amp; CAs testing @ .01</t>
  </si>
  <si>
    <t>*districts &amp; NCs testing @ .005</t>
  </si>
  <si>
    <t>2000/01</t>
  </si>
  <si>
    <t>2005/06</t>
  </si>
  <si>
    <t>FLU</t>
  </si>
  <si>
    <t>Crude and Adjusted Rate of Psychostimulants Prescription Use (1+ Rx in a fiscal year), 2000/01 and 2005/06</t>
  </si>
  <si>
    <t>.</t>
  </si>
  <si>
    <t>Psychostimulant Rates</t>
  </si>
  <si>
    <t>Table A.6.6: Rate of Children With at Least One Psychostimulant Prescription</t>
  </si>
  <si>
    <t>CHACHA: Rate/1000 Population with 1+ Prescription for Psychostimulants, 2000/01 and 2005/06, Age 5-19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</si>
</sst>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sz val="8.5"/>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5.5"/>
      <name val="Univers 45 Light"/>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9">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medium"/>
      <top style="thin"/>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2" fontId="8" fillId="0" borderId="1" xfId="0" applyNumberFormat="1" applyFont="1" applyBorder="1" applyAlignment="1">
      <alignment horizontal="center"/>
    </xf>
    <xf numFmtId="1" fontId="8" fillId="0" borderId="2" xfId="0" applyNumberFormat="1" applyFont="1" applyBorder="1" applyAlignment="1">
      <alignment horizontal="center"/>
    </xf>
    <xf numFmtId="0" fontId="4" fillId="0" borderId="0" xfId="0" applyFont="1" applyAlignment="1">
      <alignment/>
    </xf>
    <xf numFmtId="2" fontId="8" fillId="0" borderId="3"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4" xfId="0" applyNumberFormat="1" applyFont="1" applyFill="1" applyBorder="1" applyAlignment="1" quotePrefix="1">
      <alignment horizontal="center"/>
    </xf>
    <xf numFmtId="174" fontId="4" fillId="2" borderId="4" xfId="0" applyNumberFormat="1" applyFont="1" applyFill="1" applyBorder="1" applyAlignment="1" quotePrefix="1">
      <alignment horizontal="center"/>
    </xf>
    <xf numFmtId="174" fontId="4" fillId="0" borderId="5" xfId="0" applyNumberFormat="1" applyFont="1" applyFill="1" applyBorder="1" applyAlignment="1">
      <alignment horizontal="center"/>
    </xf>
    <xf numFmtId="174" fontId="4" fillId="2" borderId="5" xfId="0" applyNumberFormat="1" applyFont="1" applyFill="1" applyBorder="1" applyAlignment="1">
      <alignment horizontal="center"/>
    </xf>
    <xf numFmtId="174" fontId="4" fillId="0" borderId="6" xfId="0" applyNumberFormat="1" applyFont="1" applyFill="1" applyBorder="1" applyAlignment="1">
      <alignment horizontal="center"/>
    </xf>
    <xf numFmtId="0" fontId="7" fillId="0" borderId="0" xfId="0" applyFont="1" applyAlignment="1">
      <alignment horizontal="left"/>
    </xf>
    <xf numFmtId="0" fontId="1" fillId="0" borderId="0" xfId="0" applyFont="1" applyAlignment="1">
      <alignment/>
    </xf>
    <xf numFmtId="0" fontId="8" fillId="0" borderId="7" xfId="0" applyFont="1" applyBorder="1" applyAlignment="1">
      <alignment/>
    </xf>
    <xf numFmtId="0" fontId="8" fillId="0" borderId="8" xfId="0" applyFont="1" applyBorder="1" applyAlignment="1">
      <alignment/>
    </xf>
    <xf numFmtId="0" fontId="1" fillId="2" borderId="8" xfId="0" applyFont="1" applyFill="1" applyBorder="1" applyAlignment="1">
      <alignment/>
    </xf>
    <xf numFmtId="1" fontId="1" fillId="0" borderId="0" xfId="0" applyNumberFormat="1" applyFont="1" applyAlignment="1">
      <alignment/>
    </xf>
    <xf numFmtId="2" fontId="8" fillId="0" borderId="5" xfId="0" applyNumberFormat="1" applyFont="1" applyBorder="1" applyAlignment="1">
      <alignment horizontal="center"/>
    </xf>
    <xf numFmtId="1" fontId="8" fillId="0" borderId="9"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0" fontId="0" fillId="0" borderId="0" xfId="0" applyFont="1" applyFill="1" applyAlignment="1">
      <alignment/>
    </xf>
    <xf numFmtId="49" fontId="15"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3" borderId="0" xfId="0" applyFont="1" applyFill="1" applyAlignment="1">
      <alignment/>
    </xf>
    <xf numFmtId="0" fontId="0" fillId="0" borderId="0" xfId="0" applyAlignment="1">
      <alignment wrapText="1"/>
    </xf>
    <xf numFmtId="0" fontId="3" fillId="0" borderId="0" xfId="0" applyFont="1" applyAlignment="1">
      <alignment horizontal="center" vertical="center" wrapText="1"/>
    </xf>
    <xf numFmtId="0" fontId="0" fillId="3" borderId="0" xfId="0" applyFill="1" applyAlignment="1">
      <alignment/>
    </xf>
    <xf numFmtId="0" fontId="0" fillId="0" borderId="0" xfId="0" applyAlignment="1">
      <alignment/>
    </xf>
    <xf numFmtId="0" fontId="8" fillId="0" borderId="10" xfId="0" applyFont="1" applyBorder="1" applyAlignment="1">
      <alignment horizontal="center"/>
    </xf>
    <xf numFmtId="0" fontId="8" fillId="0" borderId="11"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7" fillId="0" borderId="0" xfId="0" applyFont="1" applyAlignment="1">
      <alignment/>
    </xf>
    <xf numFmtId="0" fontId="8" fillId="0" borderId="12" xfId="0" applyFont="1" applyBorder="1" applyAlignment="1">
      <alignment horizontal="center"/>
    </xf>
    <xf numFmtId="0" fontId="1" fillId="0" borderId="0" xfId="0" applyFont="1" applyAlignment="1">
      <alignment horizontal="center"/>
    </xf>
    <xf numFmtId="174" fontId="4" fillId="0" borderId="0" xfId="0" applyNumberFormat="1" applyFont="1" applyFill="1" applyBorder="1" applyAlignment="1" quotePrefix="1">
      <alignment horizontal="center"/>
    </xf>
    <xf numFmtId="174" fontId="4" fillId="2" borderId="0" xfId="0" applyNumberFormat="1" applyFont="1" applyFill="1" applyBorder="1" applyAlignment="1" quotePrefix="1">
      <alignment horizontal="center"/>
    </xf>
    <xf numFmtId="174" fontId="4" fillId="0" borderId="13" xfId="0" applyNumberFormat="1" applyFont="1" applyFill="1" applyBorder="1" applyAlignment="1" quotePrefix="1">
      <alignment horizontal="center"/>
    </xf>
    <xf numFmtId="0" fontId="8" fillId="2" borderId="8" xfId="0" applyFont="1" applyFill="1" applyBorder="1" applyAlignment="1">
      <alignment/>
    </xf>
    <xf numFmtId="0" fontId="8" fillId="0" borderId="11" xfId="0" applyFont="1" applyBorder="1" applyAlignment="1">
      <alignment/>
    </xf>
    <xf numFmtId="0" fontId="8" fillId="0" borderId="14" xfId="0" applyFont="1" applyBorder="1" applyAlignment="1">
      <alignment horizontal="center"/>
    </xf>
    <xf numFmtId="174" fontId="4" fillId="0" borderId="15" xfId="0" applyNumberFormat="1" applyFont="1" applyFill="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 fillId="0" borderId="0" xfId="0" applyFont="1" applyAlignment="1">
      <alignment horizontal="center"/>
    </xf>
    <xf numFmtId="0" fontId="3" fillId="0" borderId="0" xfId="22" applyFont="1" applyAlignment="1">
      <alignment horizontal="center"/>
      <protection/>
    </xf>
    <xf numFmtId="0" fontId="0" fillId="0" borderId="0" xfId="0" applyAlignment="1">
      <alignment wrapText="1"/>
    </xf>
    <xf numFmtId="0" fontId="0" fillId="0" borderId="0" xfId="0" applyAlignment="1">
      <alignment/>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4025"/>
          <c:w val="0.974"/>
          <c:h val="0.95075"/>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 (1,2,t)</c:v>
                </c:pt>
                <c:pt idx="1">
                  <c:v>SE Central (1,2,t)</c:v>
                </c:pt>
                <c:pt idx="2">
                  <c:v>SE Western (t)</c:v>
                </c:pt>
                <c:pt idx="3">
                  <c:v>SE Southern (1,t)</c:v>
                </c:pt>
                <c:pt idx="5">
                  <c:v>CE Altona (1,2)</c:v>
                </c:pt>
                <c:pt idx="6">
                  <c:v>CE Cartier/SFX</c:v>
                </c:pt>
                <c:pt idx="7">
                  <c:v>CE Louise/Pembina (2)</c:v>
                </c:pt>
                <c:pt idx="8">
                  <c:v>CE Morden/Winkler  (1,2)</c:v>
                </c:pt>
                <c:pt idx="9">
                  <c:v>CE Carman (1,2)</c:v>
                </c:pt>
                <c:pt idx="10">
                  <c:v>CE Red River (1,2)</c:v>
                </c:pt>
                <c:pt idx="11">
                  <c:v>CE Swan Lake</c:v>
                </c:pt>
                <c:pt idx="12">
                  <c:v>CE Portage (t)</c:v>
                </c:pt>
                <c:pt idx="13">
                  <c:v>CE Seven Regions (2)</c:v>
                </c:pt>
                <c:pt idx="15">
                  <c:v>AS East 2</c:v>
                </c:pt>
                <c:pt idx="16">
                  <c:v>AS West 1</c:v>
                </c:pt>
                <c:pt idx="17">
                  <c:v>AS North 1</c:v>
                </c:pt>
                <c:pt idx="18">
                  <c:v>AS West 2</c:v>
                </c:pt>
                <c:pt idx="19">
                  <c:v>AS East 1</c:v>
                </c:pt>
                <c:pt idx="20">
                  <c:v>AS North 2 (2,t)</c:v>
                </c:pt>
                <c:pt idx="22">
                  <c:v>BDN Rural (t)</c:v>
                </c:pt>
                <c:pt idx="23">
                  <c:v>BDN Southeast</c:v>
                </c:pt>
                <c:pt idx="24">
                  <c:v>BDN West</c:v>
                </c:pt>
                <c:pt idx="25">
                  <c:v>BDN Southwest</c:v>
                </c:pt>
                <c:pt idx="26">
                  <c:v>BDN North End</c:v>
                </c:pt>
                <c:pt idx="27">
                  <c:v>BDN East (1,2)</c:v>
                </c:pt>
                <c:pt idx="28">
                  <c:v>BDN Central (1,2,t)</c:v>
                </c:pt>
                <c:pt idx="30">
                  <c:v>IL Southwest (t)</c:v>
                </c:pt>
                <c:pt idx="31">
                  <c:v>IL Northeast (1,2,t)</c:v>
                </c:pt>
                <c:pt idx="32">
                  <c:v>IL Southeast (t)</c:v>
                </c:pt>
                <c:pt idx="33">
                  <c:v>IL Northwest (1,2)</c:v>
                </c:pt>
                <c:pt idx="35">
                  <c:v>NE Iron Rose (s)</c:v>
                </c:pt>
                <c:pt idx="36">
                  <c:v>NE Springfield</c:v>
                </c:pt>
                <c:pt idx="37">
                  <c:v>NE Winnipeg River</c:v>
                </c:pt>
                <c:pt idx="38">
                  <c:v>NE Brokenhead</c:v>
                </c:pt>
                <c:pt idx="39">
                  <c:v>NE Blue Water (2)</c:v>
                </c:pt>
                <c:pt idx="40">
                  <c:v>NE Northern Remote (1,2)</c:v>
                </c:pt>
                <c:pt idx="42">
                  <c:v>PL West</c:v>
                </c:pt>
                <c:pt idx="43">
                  <c:v>PL East (1,2,t)</c:v>
                </c:pt>
                <c:pt idx="44">
                  <c:v>PL Central</c:v>
                </c:pt>
                <c:pt idx="45">
                  <c:v>PL North (1,2)</c:v>
                </c:pt>
                <c:pt idx="47">
                  <c:v>NM F Flon/Snow L/Cran (1,t)</c:v>
                </c:pt>
                <c:pt idx="48">
                  <c:v>NM The Pas/OCN/Kelsey (2)</c:v>
                </c:pt>
                <c:pt idx="49">
                  <c:v>NM Nor-Man Other (2,s)</c:v>
                </c:pt>
                <c:pt idx="51">
                  <c:v>BW Thompson</c:v>
                </c:pt>
                <c:pt idx="52">
                  <c:v>BW Gillam/Fox Lake (s)</c:v>
                </c:pt>
                <c:pt idx="53">
                  <c:v>BW Lynn/Leaf/SIL (s)</c:v>
                </c:pt>
                <c:pt idx="54">
                  <c:v>BW Thick Por/Pik/Wab (s)</c:v>
                </c:pt>
                <c:pt idx="55">
                  <c:v>BW Oxford H &amp; Gods (s)</c:v>
                </c:pt>
                <c:pt idx="56">
                  <c:v>BW Cross Lake (s)</c:v>
                </c:pt>
                <c:pt idx="57">
                  <c:v>BW Tad/Broch/Lac Br (s)</c:v>
                </c:pt>
                <c:pt idx="58">
                  <c:v>BW Norway House</c:v>
                </c:pt>
                <c:pt idx="59">
                  <c:v>BW Island Lake (s)</c:v>
                </c:pt>
                <c:pt idx="60">
                  <c:v>BW Sha/York/Split/War (s)</c:v>
                </c:pt>
                <c:pt idx="61">
                  <c:v>BW Nelson House  (s)</c:v>
                </c:pt>
              </c:strCache>
            </c:strRef>
          </c:cat>
          <c:val>
            <c:numRef>
              <c:f>'district graph data'!$H$4:$H$65</c:f>
              <c:numCache>
                <c:ptCount val="62"/>
                <c:pt idx="0">
                  <c:v>19.0643</c:v>
                </c:pt>
                <c:pt idx="1">
                  <c:v>19.0643</c:v>
                </c:pt>
                <c:pt idx="2">
                  <c:v>19.0643</c:v>
                </c:pt>
                <c:pt idx="3">
                  <c:v>19.0643</c:v>
                </c:pt>
                <c:pt idx="5">
                  <c:v>19.0643</c:v>
                </c:pt>
                <c:pt idx="6">
                  <c:v>19.0643</c:v>
                </c:pt>
                <c:pt idx="7">
                  <c:v>19.0643</c:v>
                </c:pt>
                <c:pt idx="8">
                  <c:v>19.0643</c:v>
                </c:pt>
                <c:pt idx="9">
                  <c:v>19.0643</c:v>
                </c:pt>
                <c:pt idx="10">
                  <c:v>19.0643</c:v>
                </c:pt>
                <c:pt idx="11">
                  <c:v>19.0643</c:v>
                </c:pt>
                <c:pt idx="12">
                  <c:v>19.0643</c:v>
                </c:pt>
                <c:pt idx="13">
                  <c:v>19.0643</c:v>
                </c:pt>
                <c:pt idx="15">
                  <c:v>19.0643</c:v>
                </c:pt>
                <c:pt idx="16">
                  <c:v>19.0643</c:v>
                </c:pt>
                <c:pt idx="17">
                  <c:v>19.0643</c:v>
                </c:pt>
                <c:pt idx="18">
                  <c:v>19.0643</c:v>
                </c:pt>
                <c:pt idx="19">
                  <c:v>19.0643</c:v>
                </c:pt>
                <c:pt idx="20">
                  <c:v>19.0643</c:v>
                </c:pt>
                <c:pt idx="22">
                  <c:v>19.0643</c:v>
                </c:pt>
                <c:pt idx="23">
                  <c:v>19.0643</c:v>
                </c:pt>
                <c:pt idx="24">
                  <c:v>19.0643</c:v>
                </c:pt>
                <c:pt idx="25">
                  <c:v>19.0643</c:v>
                </c:pt>
                <c:pt idx="26">
                  <c:v>19.0643</c:v>
                </c:pt>
                <c:pt idx="27">
                  <c:v>19.0643</c:v>
                </c:pt>
                <c:pt idx="28">
                  <c:v>19.0643</c:v>
                </c:pt>
                <c:pt idx="30">
                  <c:v>19.0643</c:v>
                </c:pt>
                <c:pt idx="31">
                  <c:v>19.0643</c:v>
                </c:pt>
                <c:pt idx="32">
                  <c:v>19.0643</c:v>
                </c:pt>
                <c:pt idx="33">
                  <c:v>19.0643</c:v>
                </c:pt>
                <c:pt idx="35">
                  <c:v>19.0643</c:v>
                </c:pt>
                <c:pt idx="36">
                  <c:v>19.0643</c:v>
                </c:pt>
                <c:pt idx="37">
                  <c:v>19.0643</c:v>
                </c:pt>
                <c:pt idx="38">
                  <c:v>19.0643</c:v>
                </c:pt>
                <c:pt idx="39">
                  <c:v>19.0643</c:v>
                </c:pt>
                <c:pt idx="40">
                  <c:v>19.0643</c:v>
                </c:pt>
                <c:pt idx="42">
                  <c:v>19.0643</c:v>
                </c:pt>
                <c:pt idx="43">
                  <c:v>19.0643</c:v>
                </c:pt>
                <c:pt idx="44">
                  <c:v>19.0643</c:v>
                </c:pt>
                <c:pt idx="45">
                  <c:v>19.0643</c:v>
                </c:pt>
                <c:pt idx="47">
                  <c:v>19.0643</c:v>
                </c:pt>
                <c:pt idx="48">
                  <c:v>19.0643</c:v>
                </c:pt>
                <c:pt idx="49">
                  <c:v>19.0643</c:v>
                </c:pt>
                <c:pt idx="51">
                  <c:v>19.0643</c:v>
                </c:pt>
                <c:pt idx="52">
                  <c:v>19.0643</c:v>
                </c:pt>
                <c:pt idx="53">
                  <c:v>19.0643</c:v>
                </c:pt>
                <c:pt idx="54">
                  <c:v>19.0643</c:v>
                </c:pt>
                <c:pt idx="55">
                  <c:v>19.0643</c:v>
                </c:pt>
                <c:pt idx="56">
                  <c:v>19.0643</c:v>
                </c:pt>
                <c:pt idx="57">
                  <c:v>19.0643</c:v>
                </c:pt>
                <c:pt idx="58">
                  <c:v>19.0643</c:v>
                </c:pt>
                <c:pt idx="59">
                  <c:v>19.0643</c:v>
                </c:pt>
                <c:pt idx="60">
                  <c:v>19.0643</c:v>
                </c:pt>
                <c:pt idx="61">
                  <c:v>19.0643</c:v>
                </c:pt>
              </c:numCache>
            </c:numRef>
          </c:val>
        </c:ser>
        <c:ser>
          <c:idx val="1"/>
          <c:order val="1"/>
          <c:tx>
            <c:strRef>
              <c:f>'district graph data'!$I$3</c:f>
              <c:strCache>
                <c:ptCount val="1"/>
                <c:pt idx="0">
                  <c:v>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(1,2,t)</c:v>
                </c:pt>
                <c:pt idx="1">
                  <c:v>SE Central (1,2,t)</c:v>
                </c:pt>
                <c:pt idx="2">
                  <c:v>SE Western (t)</c:v>
                </c:pt>
                <c:pt idx="3">
                  <c:v>SE Southern (1,t)</c:v>
                </c:pt>
                <c:pt idx="5">
                  <c:v>CE Altona (1,2)</c:v>
                </c:pt>
                <c:pt idx="6">
                  <c:v>CE Cartier/SFX</c:v>
                </c:pt>
                <c:pt idx="7">
                  <c:v>CE Louise/Pembina (2)</c:v>
                </c:pt>
                <c:pt idx="8">
                  <c:v>CE Morden/Winkler  (1,2)</c:v>
                </c:pt>
                <c:pt idx="9">
                  <c:v>CE Carman (1,2)</c:v>
                </c:pt>
                <c:pt idx="10">
                  <c:v>CE Red River (1,2)</c:v>
                </c:pt>
                <c:pt idx="11">
                  <c:v>CE Swan Lake</c:v>
                </c:pt>
                <c:pt idx="12">
                  <c:v>CE Portage (t)</c:v>
                </c:pt>
                <c:pt idx="13">
                  <c:v>CE Seven Regions (2)</c:v>
                </c:pt>
                <c:pt idx="15">
                  <c:v>AS East 2</c:v>
                </c:pt>
                <c:pt idx="16">
                  <c:v>AS West 1</c:v>
                </c:pt>
                <c:pt idx="17">
                  <c:v>AS North 1</c:v>
                </c:pt>
                <c:pt idx="18">
                  <c:v>AS West 2</c:v>
                </c:pt>
                <c:pt idx="19">
                  <c:v>AS East 1</c:v>
                </c:pt>
                <c:pt idx="20">
                  <c:v>AS North 2 (2,t)</c:v>
                </c:pt>
                <c:pt idx="22">
                  <c:v>BDN Rural (t)</c:v>
                </c:pt>
                <c:pt idx="23">
                  <c:v>BDN Southeast</c:v>
                </c:pt>
                <c:pt idx="24">
                  <c:v>BDN West</c:v>
                </c:pt>
                <c:pt idx="25">
                  <c:v>BDN Southwest</c:v>
                </c:pt>
                <c:pt idx="26">
                  <c:v>BDN North End</c:v>
                </c:pt>
                <c:pt idx="27">
                  <c:v>BDN East (1,2)</c:v>
                </c:pt>
                <c:pt idx="28">
                  <c:v>BDN Central (1,2,t)</c:v>
                </c:pt>
                <c:pt idx="30">
                  <c:v>IL Southwest (t)</c:v>
                </c:pt>
                <c:pt idx="31">
                  <c:v>IL Northeast (1,2,t)</c:v>
                </c:pt>
                <c:pt idx="32">
                  <c:v>IL Southeast (t)</c:v>
                </c:pt>
                <c:pt idx="33">
                  <c:v>IL Northwest (1,2)</c:v>
                </c:pt>
                <c:pt idx="35">
                  <c:v>NE Iron Rose (s)</c:v>
                </c:pt>
                <c:pt idx="36">
                  <c:v>NE Springfield</c:v>
                </c:pt>
                <c:pt idx="37">
                  <c:v>NE Winnipeg River</c:v>
                </c:pt>
                <c:pt idx="38">
                  <c:v>NE Brokenhead</c:v>
                </c:pt>
                <c:pt idx="39">
                  <c:v>NE Blue Water (2)</c:v>
                </c:pt>
                <c:pt idx="40">
                  <c:v>NE Northern Remote (1,2)</c:v>
                </c:pt>
                <c:pt idx="42">
                  <c:v>PL West</c:v>
                </c:pt>
                <c:pt idx="43">
                  <c:v>PL East (1,2,t)</c:v>
                </c:pt>
                <c:pt idx="44">
                  <c:v>PL Central</c:v>
                </c:pt>
                <c:pt idx="45">
                  <c:v>PL North (1,2)</c:v>
                </c:pt>
                <c:pt idx="47">
                  <c:v>NM F Flon/Snow L/Cran (1,t)</c:v>
                </c:pt>
                <c:pt idx="48">
                  <c:v>NM The Pas/OCN/Kelsey (2)</c:v>
                </c:pt>
                <c:pt idx="49">
                  <c:v>NM Nor-Man Other (2,s)</c:v>
                </c:pt>
                <c:pt idx="51">
                  <c:v>BW Thompson</c:v>
                </c:pt>
                <c:pt idx="52">
                  <c:v>BW Gillam/Fox Lake (s)</c:v>
                </c:pt>
                <c:pt idx="53">
                  <c:v>BW Lynn/Leaf/SIL (s)</c:v>
                </c:pt>
                <c:pt idx="54">
                  <c:v>BW Thick Por/Pik/Wab (s)</c:v>
                </c:pt>
                <c:pt idx="55">
                  <c:v>BW Oxford H &amp; Gods (s)</c:v>
                </c:pt>
                <c:pt idx="56">
                  <c:v>BW Cross Lake (s)</c:v>
                </c:pt>
                <c:pt idx="57">
                  <c:v>BW Tad/Broch/Lac Br (s)</c:v>
                </c:pt>
                <c:pt idx="58">
                  <c:v>BW Norway House</c:v>
                </c:pt>
                <c:pt idx="59">
                  <c:v>BW Island Lake (s)</c:v>
                </c:pt>
                <c:pt idx="60">
                  <c:v>BW Sha/York/Split/War (s)</c:v>
                </c:pt>
                <c:pt idx="61">
                  <c:v>BW Nelson House  (s)</c:v>
                </c:pt>
              </c:strCache>
            </c:strRef>
          </c:cat>
          <c:val>
            <c:numRef>
              <c:f>'district graph data'!$I$4:$I$65</c:f>
              <c:numCache>
                <c:ptCount val="62"/>
                <c:pt idx="0">
                  <c:v>9.7658</c:v>
                </c:pt>
                <c:pt idx="1">
                  <c:v>9.0509</c:v>
                </c:pt>
                <c:pt idx="2">
                  <c:v>12.6359</c:v>
                </c:pt>
                <c:pt idx="3">
                  <c:v>6.6685</c:v>
                </c:pt>
                <c:pt idx="5">
                  <c:v>8.3717</c:v>
                </c:pt>
                <c:pt idx="6">
                  <c:v>11.3248</c:v>
                </c:pt>
                <c:pt idx="7">
                  <c:v>20.5924</c:v>
                </c:pt>
                <c:pt idx="8">
                  <c:v>7.2342</c:v>
                </c:pt>
                <c:pt idx="9">
                  <c:v>8.4906</c:v>
                </c:pt>
                <c:pt idx="10">
                  <c:v>11.5371</c:v>
                </c:pt>
                <c:pt idx="11">
                  <c:v>17.5993</c:v>
                </c:pt>
                <c:pt idx="12">
                  <c:v>14.3176</c:v>
                </c:pt>
                <c:pt idx="13">
                  <c:v>11.7624</c:v>
                </c:pt>
                <c:pt idx="15">
                  <c:v>18.101</c:v>
                </c:pt>
                <c:pt idx="16">
                  <c:v>18.3395</c:v>
                </c:pt>
                <c:pt idx="17">
                  <c:v>19.0399</c:v>
                </c:pt>
                <c:pt idx="18">
                  <c:v>25.2339</c:v>
                </c:pt>
                <c:pt idx="19">
                  <c:v>25.5008</c:v>
                </c:pt>
                <c:pt idx="20">
                  <c:v>20.8746</c:v>
                </c:pt>
                <c:pt idx="22">
                  <c:v>21.8248</c:v>
                </c:pt>
                <c:pt idx="23">
                  <c:v>26.5944</c:v>
                </c:pt>
                <c:pt idx="24">
                  <c:v>27.34</c:v>
                </c:pt>
                <c:pt idx="25">
                  <c:v>24.2684</c:v>
                </c:pt>
                <c:pt idx="26">
                  <c:v>28.4277</c:v>
                </c:pt>
                <c:pt idx="27">
                  <c:v>43.8663</c:v>
                </c:pt>
                <c:pt idx="28">
                  <c:v>29.0915</c:v>
                </c:pt>
                <c:pt idx="30">
                  <c:v>24.3645</c:v>
                </c:pt>
                <c:pt idx="31">
                  <c:v>8.2226</c:v>
                </c:pt>
                <c:pt idx="32">
                  <c:v>23.0888</c:v>
                </c:pt>
                <c:pt idx="33">
                  <c:v>10.5491</c:v>
                </c:pt>
                <c:pt idx="35">
                  <c:v>0</c:v>
                </c:pt>
                <c:pt idx="36">
                  <c:v>16.9464</c:v>
                </c:pt>
                <c:pt idx="37">
                  <c:v>21.8701</c:v>
                </c:pt>
                <c:pt idx="38">
                  <c:v>16.4761</c:v>
                </c:pt>
                <c:pt idx="39">
                  <c:v>11.2862</c:v>
                </c:pt>
                <c:pt idx="40">
                  <c:v>7.1655</c:v>
                </c:pt>
                <c:pt idx="42">
                  <c:v>10.5444</c:v>
                </c:pt>
                <c:pt idx="43">
                  <c:v>5.6909</c:v>
                </c:pt>
                <c:pt idx="44">
                  <c:v>15.738</c:v>
                </c:pt>
                <c:pt idx="45">
                  <c:v>12.2269</c:v>
                </c:pt>
                <c:pt idx="47">
                  <c:v>5.985</c:v>
                </c:pt>
                <c:pt idx="48">
                  <c:v>14.1418</c:v>
                </c:pt>
                <c:pt idx="49">
                  <c:v>0</c:v>
                </c:pt>
                <c:pt idx="51">
                  <c:v>0</c:v>
                </c:pt>
                <c:pt idx="52">
                  <c:v>0</c:v>
                </c:pt>
                <c:pt idx="53">
                  <c:v>0</c:v>
                </c:pt>
                <c:pt idx="54">
                  <c:v>0</c:v>
                </c:pt>
                <c:pt idx="55">
                  <c:v>0</c:v>
                </c:pt>
                <c:pt idx="56">
                  <c:v>0</c:v>
                </c:pt>
                <c:pt idx="57">
                  <c:v>0</c:v>
                </c:pt>
                <c:pt idx="58">
                  <c:v>0</c:v>
                </c:pt>
                <c:pt idx="59">
                  <c:v>0</c:v>
                </c:pt>
                <c:pt idx="60">
                  <c:v>0</c:v>
                </c:pt>
                <c:pt idx="61">
                  <c:v>0</c:v>
                </c:pt>
              </c:numCache>
            </c:numRef>
          </c:val>
        </c:ser>
        <c:ser>
          <c:idx val="2"/>
          <c:order val="2"/>
          <c:tx>
            <c:strRef>
              <c:f>'district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(1,2,t)</c:v>
                </c:pt>
                <c:pt idx="1">
                  <c:v>SE Central (1,2,t)</c:v>
                </c:pt>
                <c:pt idx="2">
                  <c:v>SE Western (t)</c:v>
                </c:pt>
                <c:pt idx="3">
                  <c:v>SE Southern (1,t)</c:v>
                </c:pt>
                <c:pt idx="5">
                  <c:v>CE Altona (1,2)</c:v>
                </c:pt>
                <c:pt idx="6">
                  <c:v>CE Cartier/SFX</c:v>
                </c:pt>
                <c:pt idx="7">
                  <c:v>CE Louise/Pembina (2)</c:v>
                </c:pt>
                <c:pt idx="8">
                  <c:v>CE Morden/Winkler  (1,2)</c:v>
                </c:pt>
                <c:pt idx="9">
                  <c:v>CE Carman (1,2)</c:v>
                </c:pt>
                <c:pt idx="10">
                  <c:v>CE Red River (1,2)</c:v>
                </c:pt>
                <c:pt idx="11">
                  <c:v>CE Swan Lake</c:v>
                </c:pt>
                <c:pt idx="12">
                  <c:v>CE Portage (t)</c:v>
                </c:pt>
                <c:pt idx="13">
                  <c:v>CE Seven Regions (2)</c:v>
                </c:pt>
                <c:pt idx="15">
                  <c:v>AS East 2</c:v>
                </c:pt>
                <c:pt idx="16">
                  <c:v>AS West 1</c:v>
                </c:pt>
                <c:pt idx="17">
                  <c:v>AS North 1</c:v>
                </c:pt>
                <c:pt idx="18">
                  <c:v>AS West 2</c:v>
                </c:pt>
                <c:pt idx="19">
                  <c:v>AS East 1</c:v>
                </c:pt>
                <c:pt idx="20">
                  <c:v>AS North 2 (2,t)</c:v>
                </c:pt>
                <c:pt idx="22">
                  <c:v>BDN Rural (t)</c:v>
                </c:pt>
                <c:pt idx="23">
                  <c:v>BDN Southeast</c:v>
                </c:pt>
                <c:pt idx="24">
                  <c:v>BDN West</c:v>
                </c:pt>
                <c:pt idx="25">
                  <c:v>BDN Southwest</c:v>
                </c:pt>
                <c:pt idx="26">
                  <c:v>BDN North End</c:v>
                </c:pt>
                <c:pt idx="27">
                  <c:v>BDN East (1,2)</c:v>
                </c:pt>
                <c:pt idx="28">
                  <c:v>BDN Central (1,2,t)</c:v>
                </c:pt>
                <c:pt idx="30">
                  <c:v>IL Southwest (t)</c:v>
                </c:pt>
                <c:pt idx="31">
                  <c:v>IL Northeast (1,2,t)</c:v>
                </c:pt>
                <c:pt idx="32">
                  <c:v>IL Southeast (t)</c:v>
                </c:pt>
                <c:pt idx="33">
                  <c:v>IL Northwest (1,2)</c:v>
                </c:pt>
                <c:pt idx="35">
                  <c:v>NE Iron Rose (s)</c:v>
                </c:pt>
                <c:pt idx="36">
                  <c:v>NE Springfield</c:v>
                </c:pt>
                <c:pt idx="37">
                  <c:v>NE Winnipeg River</c:v>
                </c:pt>
                <c:pt idx="38">
                  <c:v>NE Brokenhead</c:v>
                </c:pt>
                <c:pt idx="39">
                  <c:v>NE Blue Water (2)</c:v>
                </c:pt>
                <c:pt idx="40">
                  <c:v>NE Northern Remote (1,2)</c:v>
                </c:pt>
                <c:pt idx="42">
                  <c:v>PL West</c:v>
                </c:pt>
                <c:pt idx="43">
                  <c:v>PL East (1,2,t)</c:v>
                </c:pt>
                <c:pt idx="44">
                  <c:v>PL Central</c:v>
                </c:pt>
                <c:pt idx="45">
                  <c:v>PL North (1,2)</c:v>
                </c:pt>
                <c:pt idx="47">
                  <c:v>NM F Flon/Snow L/Cran (1,t)</c:v>
                </c:pt>
                <c:pt idx="48">
                  <c:v>NM The Pas/OCN/Kelsey (2)</c:v>
                </c:pt>
                <c:pt idx="49">
                  <c:v>NM Nor-Man Other (2,s)</c:v>
                </c:pt>
                <c:pt idx="51">
                  <c:v>BW Thompson</c:v>
                </c:pt>
                <c:pt idx="52">
                  <c:v>BW Gillam/Fox Lake (s)</c:v>
                </c:pt>
                <c:pt idx="53">
                  <c:v>BW Lynn/Leaf/SIL (s)</c:v>
                </c:pt>
                <c:pt idx="54">
                  <c:v>BW Thick Por/Pik/Wab (s)</c:v>
                </c:pt>
                <c:pt idx="55">
                  <c:v>BW Oxford H &amp; Gods (s)</c:v>
                </c:pt>
                <c:pt idx="56">
                  <c:v>BW Cross Lake (s)</c:v>
                </c:pt>
                <c:pt idx="57">
                  <c:v>BW Tad/Broch/Lac Br (s)</c:v>
                </c:pt>
                <c:pt idx="58">
                  <c:v>BW Norway House</c:v>
                </c:pt>
                <c:pt idx="59">
                  <c:v>BW Island Lake (s)</c:v>
                </c:pt>
                <c:pt idx="60">
                  <c:v>BW Sha/York/Split/War (s)</c:v>
                </c:pt>
                <c:pt idx="61">
                  <c:v>BW Nelson House  (s)</c:v>
                </c:pt>
              </c:strCache>
            </c:strRef>
          </c:cat>
          <c:val>
            <c:numRef>
              <c:f>'district graph data'!$J$4:$J$65</c:f>
              <c:numCache>
                <c:ptCount val="62"/>
                <c:pt idx="0">
                  <c:v>16.8215</c:v>
                </c:pt>
                <c:pt idx="1">
                  <c:v>13.0524</c:v>
                </c:pt>
                <c:pt idx="2">
                  <c:v>20.4591</c:v>
                </c:pt>
                <c:pt idx="3">
                  <c:v>20.2938</c:v>
                </c:pt>
                <c:pt idx="5">
                  <c:v>11.0458</c:v>
                </c:pt>
                <c:pt idx="6">
                  <c:v>13.9498</c:v>
                </c:pt>
                <c:pt idx="7">
                  <c:v>10.0525</c:v>
                </c:pt>
                <c:pt idx="8">
                  <c:v>10.366</c:v>
                </c:pt>
                <c:pt idx="9">
                  <c:v>14.3534</c:v>
                </c:pt>
                <c:pt idx="10">
                  <c:v>15.9752</c:v>
                </c:pt>
                <c:pt idx="11">
                  <c:v>23.5892</c:v>
                </c:pt>
                <c:pt idx="12">
                  <c:v>20.5405</c:v>
                </c:pt>
                <c:pt idx="13">
                  <c:v>6.8348</c:v>
                </c:pt>
                <c:pt idx="15">
                  <c:v>23.234</c:v>
                </c:pt>
                <c:pt idx="16">
                  <c:v>21.2781</c:v>
                </c:pt>
                <c:pt idx="17">
                  <c:v>24.606</c:v>
                </c:pt>
                <c:pt idx="18">
                  <c:v>30.4255</c:v>
                </c:pt>
                <c:pt idx="19">
                  <c:v>30.891</c:v>
                </c:pt>
                <c:pt idx="20">
                  <c:v>39.7894</c:v>
                </c:pt>
                <c:pt idx="22">
                  <c:v>35.8736</c:v>
                </c:pt>
                <c:pt idx="23">
                  <c:v>26.5078</c:v>
                </c:pt>
                <c:pt idx="24">
                  <c:v>30.8874</c:v>
                </c:pt>
                <c:pt idx="25">
                  <c:v>25.285</c:v>
                </c:pt>
                <c:pt idx="26">
                  <c:v>35.0758</c:v>
                </c:pt>
                <c:pt idx="27">
                  <c:v>59.3131</c:v>
                </c:pt>
                <c:pt idx="28">
                  <c:v>47.1462</c:v>
                </c:pt>
                <c:pt idx="30">
                  <c:v>32.1531</c:v>
                </c:pt>
                <c:pt idx="31">
                  <c:v>16.3473</c:v>
                </c:pt>
                <c:pt idx="32">
                  <c:v>31.1766</c:v>
                </c:pt>
                <c:pt idx="33">
                  <c:v>14.8964</c:v>
                </c:pt>
                <c:pt idx="35">
                  <c:v>0</c:v>
                </c:pt>
                <c:pt idx="36">
                  <c:v>20.5467</c:v>
                </c:pt>
                <c:pt idx="37">
                  <c:v>26.3882</c:v>
                </c:pt>
                <c:pt idx="38">
                  <c:v>25.4934</c:v>
                </c:pt>
                <c:pt idx="39">
                  <c:v>15.338</c:v>
                </c:pt>
                <c:pt idx="40">
                  <c:v>11.4068</c:v>
                </c:pt>
                <c:pt idx="42">
                  <c:v>11.3959</c:v>
                </c:pt>
                <c:pt idx="43">
                  <c:v>13.4223</c:v>
                </c:pt>
                <c:pt idx="44">
                  <c:v>21.9418</c:v>
                </c:pt>
                <c:pt idx="45">
                  <c:v>15.5695</c:v>
                </c:pt>
                <c:pt idx="47">
                  <c:v>23.0243</c:v>
                </c:pt>
                <c:pt idx="48">
                  <c:v>14.1812</c:v>
                </c:pt>
                <c:pt idx="49">
                  <c:v>3.5228</c:v>
                </c:pt>
                <c:pt idx="51">
                  <c:v>0</c:v>
                </c:pt>
                <c:pt idx="52">
                  <c:v>0</c:v>
                </c:pt>
                <c:pt idx="53">
                  <c:v>0</c:v>
                </c:pt>
                <c:pt idx="54">
                  <c:v>0</c:v>
                </c:pt>
                <c:pt idx="55">
                  <c:v>0</c:v>
                </c:pt>
                <c:pt idx="56">
                  <c:v>0</c:v>
                </c:pt>
                <c:pt idx="57">
                  <c:v>0</c:v>
                </c:pt>
                <c:pt idx="58">
                  <c:v>0</c:v>
                </c:pt>
                <c:pt idx="59">
                  <c:v>0</c:v>
                </c:pt>
                <c:pt idx="60">
                  <c:v>0</c:v>
                </c:pt>
                <c:pt idx="61">
                  <c:v>0</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 (1,2,t)</c:v>
                </c:pt>
                <c:pt idx="1">
                  <c:v>SE Central (1,2,t)</c:v>
                </c:pt>
                <c:pt idx="2">
                  <c:v>SE Western (t)</c:v>
                </c:pt>
                <c:pt idx="3">
                  <c:v>SE Southern (1,t)</c:v>
                </c:pt>
                <c:pt idx="5">
                  <c:v>CE Altona (1,2)</c:v>
                </c:pt>
                <c:pt idx="6">
                  <c:v>CE Cartier/SFX</c:v>
                </c:pt>
                <c:pt idx="7">
                  <c:v>CE Louise/Pembina (2)</c:v>
                </c:pt>
                <c:pt idx="8">
                  <c:v>CE Morden/Winkler  (1,2)</c:v>
                </c:pt>
                <c:pt idx="9">
                  <c:v>CE Carman (1,2)</c:v>
                </c:pt>
                <c:pt idx="10">
                  <c:v>CE Red River (1,2)</c:v>
                </c:pt>
                <c:pt idx="11">
                  <c:v>CE Swan Lake</c:v>
                </c:pt>
                <c:pt idx="12">
                  <c:v>CE Portage (t)</c:v>
                </c:pt>
                <c:pt idx="13">
                  <c:v>CE Seven Regions (2)</c:v>
                </c:pt>
                <c:pt idx="15">
                  <c:v>AS East 2</c:v>
                </c:pt>
                <c:pt idx="16">
                  <c:v>AS West 1</c:v>
                </c:pt>
                <c:pt idx="17">
                  <c:v>AS North 1</c:v>
                </c:pt>
                <c:pt idx="18">
                  <c:v>AS West 2</c:v>
                </c:pt>
                <c:pt idx="19">
                  <c:v>AS East 1</c:v>
                </c:pt>
                <c:pt idx="20">
                  <c:v>AS North 2 (2,t)</c:v>
                </c:pt>
                <c:pt idx="22">
                  <c:v>BDN Rural (t)</c:v>
                </c:pt>
                <c:pt idx="23">
                  <c:v>BDN Southeast</c:v>
                </c:pt>
                <c:pt idx="24">
                  <c:v>BDN West</c:v>
                </c:pt>
                <c:pt idx="25">
                  <c:v>BDN Southwest</c:v>
                </c:pt>
                <c:pt idx="26">
                  <c:v>BDN North End</c:v>
                </c:pt>
                <c:pt idx="27">
                  <c:v>BDN East (1,2)</c:v>
                </c:pt>
                <c:pt idx="28">
                  <c:v>BDN Central (1,2,t)</c:v>
                </c:pt>
                <c:pt idx="30">
                  <c:v>IL Southwest (t)</c:v>
                </c:pt>
                <c:pt idx="31">
                  <c:v>IL Northeast (1,2,t)</c:v>
                </c:pt>
                <c:pt idx="32">
                  <c:v>IL Southeast (t)</c:v>
                </c:pt>
                <c:pt idx="33">
                  <c:v>IL Northwest (1,2)</c:v>
                </c:pt>
                <c:pt idx="35">
                  <c:v>NE Iron Rose (s)</c:v>
                </c:pt>
                <c:pt idx="36">
                  <c:v>NE Springfield</c:v>
                </c:pt>
                <c:pt idx="37">
                  <c:v>NE Winnipeg River</c:v>
                </c:pt>
                <c:pt idx="38">
                  <c:v>NE Brokenhead</c:v>
                </c:pt>
                <c:pt idx="39">
                  <c:v>NE Blue Water (2)</c:v>
                </c:pt>
                <c:pt idx="40">
                  <c:v>NE Northern Remote (1,2)</c:v>
                </c:pt>
                <c:pt idx="42">
                  <c:v>PL West</c:v>
                </c:pt>
                <c:pt idx="43">
                  <c:v>PL East (1,2,t)</c:v>
                </c:pt>
                <c:pt idx="44">
                  <c:v>PL Central</c:v>
                </c:pt>
                <c:pt idx="45">
                  <c:v>PL North (1,2)</c:v>
                </c:pt>
                <c:pt idx="47">
                  <c:v>NM F Flon/Snow L/Cran (1,t)</c:v>
                </c:pt>
                <c:pt idx="48">
                  <c:v>NM The Pas/OCN/Kelsey (2)</c:v>
                </c:pt>
                <c:pt idx="49">
                  <c:v>NM Nor-Man Other (2,s)</c:v>
                </c:pt>
                <c:pt idx="51">
                  <c:v>BW Thompson</c:v>
                </c:pt>
                <c:pt idx="52">
                  <c:v>BW Gillam/Fox Lake (s)</c:v>
                </c:pt>
                <c:pt idx="53">
                  <c:v>BW Lynn/Leaf/SIL (s)</c:v>
                </c:pt>
                <c:pt idx="54">
                  <c:v>BW Thick Por/Pik/Wab (s)</c:v>
                </c:pt>
                <c:pt idx="55">
                  <c:v>BW Oxford H &amp; Gods (s)</c:v>
                </c:pt>
                <c:pt idx="56">
                  <c:v>BW Cross Lake (s)</c:v>
                </c:pt>
                <c:pt idx="57">
                  <c:v>BW Tad/Broch/Lac Br (s)</c:v>
                </c:pt>
                <c:pt idx="58">
                  <c:v>BW Norway House</c:v>
                </c:pt>
                <c:pt idx="59">
                  <c:v>BW Island Lake (s)</c:v>
                </c:pt>
                <c:pt idx="60">
                  <c:v>BW Sha/York/Split/War (s)</c:v>
                </c:pt>
                <c:pt idx="61">
                  <c:v>BW Nelson House  (s)</c:v>
                </c:pt>
              </c:strCache>
            </c:strRef>
          </c:cat>
          <c:val>
            <c:numRef>
              <c:f>'district graph data'!$K$4:$K$65</c:f>
              <c:numCache>
                <c:ptCount val="62"/>
                <c:pt idx="0">
                  <c:v>26.8193</c:v>
                </c:pt>
                <c:pt idx="1">
                  <c:v>26.8193</c:v>
                </c:pt>
                <c:pt idx="2">
                  <c:v>26.8193</c:v>
                </c:pt>
                <c:pt idx="3">
                  <c:v>26.8193</c:v>
                </c:pt>
                <c:pt idx="5">
                  <c:v>26.8193</c:v>
                </c:pt>
                <c:pt idx="6">
                  <c:v>26.8193</c:v>
                </c:pt>
                <c:pt idx="7">
                  <c:v>26.8193</c:v>
                </c:pt>
                <c:pt idx="8">
                  <c:v>26.8193</c:v>
                </c:pt>
                <c:pt idx="9">
                  <c:v>26.8193</c:v>
                </c:pt>
                <c:pt idx="10">
                  <c:v>26.8193</c:v>
                </c:pt>
                <c:pt idx="11">
                  <c:v>26.8193</c:v>
                </c:pt>
                <c:pt idx="12">
                  <c:v>26.8193</c:v>
                </c:pt>
                <c:pt idx="13">
                  <c:v>26.8193</c:v>
                </c:pt>
                <c:pt idx="15">
                  <c:v>26.8193</c:v>
                </c:pt>
                <c:pt idx="16">
                  <c:v>26.8193</c:v>
                </c:pt>
                <c:pt idx="17">
                  <c:v>26.8193</c:v>
                </c:pt>
                <c:pt idx="18">
                  <c:v>26.8193</c:v>
                </c:pt>
                <c:pt idx="19">
                  <c:v>26.8193</c:v>
                </c:pt>
                <c:pt idx="20">
                  <c:v>26.8193</c:v>
                </c:pt>
                <c:pt idx="22">
                  <c:v>26.8193</c:v>
                </c:pt>
                <c:pt idx="23">
                  <c:v>26.8193</c:v>
                </c:pt>
                <c:pt idx="24">
                  <c:v>26.8193</c:v>
                </c:pt>
                <c:pt idx="25">
                  <c:v>26.8193</c:v>
                </c:pt>
                <c:pt idx="26">
                  <c:v>26.8193</c:v>
                </c:pt>
                <c:pt idx="27">
                  <c:v>26.8193</c:v>
                </c:pt>
                <c:pt idx="28">
                  <c:v>26.8193</c:v>
                </c:pt>
                <c:pt idx="30">
                  <c:v>26.8193</c:v>
                </c:pt>
                <c:pt idx="31">
                  <c:v>26.8193</c:v>
                </c:pt>
                <c:pt idx="32">
                  <c:v>26.8193</c:v>
                </c:pt>
                <c:pt idx="33">
                  <c:v>26.8193</c:v>
                </c:pt>
                <c:pt idx="35">
                  <c:v>26.8193</c:v>
                </c:pt>
                <c:pt idx="36">
                  <c:v>26.8193</c:v>
                </c:pt>
                <c:pt idx="37">
                  <c:v>26.8193</c:v>
                </c:pt>
                <c:pt idx="38">
                  <c:v>26.8193</c:v>
                </c:pt>
                <c:pt idx="39">
                  <c:v>26.8193</c:v>
                </c:pt>
                <c:pt idx="40">
                  <c:v>26.8193</c:v>
                </c:pt>
                <c:pt idx="42">
                  <c:v>26.8193</c:v>
                </c:pt>
                <c:pt idx="43">
                  <c:v>26.8193</c:v>
                </c:pt>
                <c:pt idx="44">
                  <c:v>26.8193</c:v>
                </c:pt>
                <c:pt idx="45">
                  <c:v>26.8193</c:v>
                </c:pt>
                <c:pt idx="47">
                  <c:v>26.8193</c:v>
                </c:pt>
                <c:pt idx="48">
                  <c:v>26.8193</c:v>
                </c:pt>
                <c:pt idx="49">
                  <c:v>26.8193</c:v>
                </c:pt>
                <c:pt idx="51">
                  <c:v>26.8193</c:v>
                </c:pt>
                <c:pt idx="52">
                  <c:v>26.8193</c:v>
                </c:pt>
                <c:pt idx="53">
                  <c:v>26.8193</c:v>
                </c:pt>
                <c:pt idx="54">
                  <c:v>26.8193</c:v>
                </c:pt>
                <c:pt idx="55">
                  <c:v>26.8193</c:v>
                </c:pt>
                <c:pt idx="56">
                  <c:v>26.8193</c:v>
                </c:pt>
                <c:pt idx="57">
                  <c:v>26.8193</c:v>
                </c:pt>
                <c:pt idx="58">
                  <c:v>26.8193</c:v>
                </c:pt>
                <c:pt idx="59">
                  <c:v>26.8193</c:v>
                </c:pt>
                <c:pt idx="60">
                  <c:v>26.8193</c:v>
                </c:pt>
                <c:pt idx="61">
                  <c:v>26.8193</c:v>
                </c:pt>
              </c:numCache>
            </c:numRef>
          </c:val>
        </c:ser>
        <c:axId val="25729212"/>
        <c:axId val="30236317"/>
      </c:barChart>
      <c:catAx>
        <c:axId val="25729212"/>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30236317"/>
        <c:crosses val="autoZero"/>
        <c:auto val="1"/>
        <c:lblOffset val="100"/>
        <c:noMultiLvlLbl val="0"/>
      </c:catAx>
      <c:valAx>
        <c:axId val="30236317"/>
        <c:scaling>
          <c:orientation val="minMax"/>
          <c:max val="50"/>
          <c:min val="0"/>
        </c:scaling>
        <c:axPos val="t"/>
        <c:majorGridlines/>
        <c:delete val="0"/>
        <c:numFmt formatCode="0" sourceLinked="0"/>
        <c:majorTickMark val="none"/>
        <c:minorTickMark val="none"/>
        <c:tickLblPos val="nextTo"/>
        <c:crossAx val="25729212"/>
        <c:crosses val="max"/>
        <c:crossBetween val="between"/>
        <c:dispUnits/>
        <c:majorUnit val="5"/>
      </c:valAx>
      <c:spPr>
        <a:solidFill>
          <a:srgbClr val="FFFFFF"/>
        </a:solidFill>
        <a:ln w="12700">
          <a:solidFill/>
        </a:ln>
      </c:spPr>
    </c:plotArea>
    <c:legend>
      <c:legendPos val="r"/>
      <c:legendEntry>
        <c:idx val="0"/>
        <c:delete val="1"/>
      </c:legendEntry>
      <c:legendEntry>
        <c:idx val="3"/>
        <c:delete val="1"/>
      </c:legendEntry>
      <c:layout>
        <c:manualLayout>
          <c:xMode val="edge"/>
          <c:yMode val="edge"/>
          <c:x val="0.72025"/>
          <c:y val="0.14525"/>
          <c:w val="0.207"/>
          <c:h val="0.0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A.6.20: Rate of Children With at Least One Psychostimulant Prescription by Winnipeg Neighbourhood Cluster</a:t>
            </a:r>
            <a:r>
              <a:rPr lang="en-US" cap="none" sz="800" b="1" i="0" u="none" baseline="0"/>
              <a:t>
</a:t>
            </a:r>
            <a:r>
              <a:rPr lang="en-US" cap="none" sz="800" b="0" i="0" u="none" baseline="0"/>
              <a:t>Age- and sex-adjusted rates per 1,000 children aged 5-19</a:t>
            </a:r>
          </a:p>
        </c:rich>
      </c:tx>
      <c:layout>
        <c:manualLayout>
          <c:xMode val="factor"/>
          <c:yMode val="factor"/>
          <c:x val="0.03225"/>
          <c:y val="-0.02"/>
        </c:manualLayout>
      </c:layout>
      <c:spPr>
        <a:noFill/>
        <a:ln>
          <a:noFill/>
        </a:ln>
      </c:spPr>
    </c:title>
    <c:plotArea>
      <c:layout>
        <c:manualLayout>
          <c:xMode val="edge"/>
          <c:yMode val="edge"/>
          <c:x val="0.017"/>
          <c:y val="0.0715"/>
          <c:w val="0.966"/>
          <c:h val="0.91075"/>
        </c:manualLayout>
      </c:layout>
      <c:barChart>
        <c:barDir val="bar"/>
        <c:grouping val="clustered"/>
        <c:varyColors val="0"/>
        <c:ser>
          <c:idx val="0"/>
          <c:order val="0"/>
          <c:tx>
            <c:strRef>
              <c:f>'district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(t)</c:v>
                </c:pt>
                <c:pt idx="1">
                  <c:v>Fort Garry N (1)</c:v>
                </c:pt>
                <c:pt idx="3">
                  <c:v>Assiniboine South (1,2,t)</c:v>
                </c:pt>
                <c:pt idx="5">
                  <c:v>St. Boniface E (1,t)</c:v>
                </c:pt>
                <c:pt idx="6">
                  <c:v>St. Boniface W (2,t)</c:v>
                </c:pt>
                <c:pt idx="8">
                  <c:v>St. Vital S (t)</c:v>
                </c:pt>
                <c:pt idx="9">
                  <c:v>St. Vital N (1,2,t)</c:v>
                </c:pt>
                <c:pt idx="11">
                  <c:v>Transcona (1,2)</c:v>
                </c:pt>
                <c:pt idx="13">
                  <c:v>River Heights W (1,2)</c:v>
                </c:pt>
                <c:pt idx="14">
                  <c:v>River Heights E (1,2,t)</c:v>
                </c:pt>
                <c:pt idx="16">
                  <c:v>River East N</c:v>
                </c:pt>
                <c:pt idx="17">
                  <c:v>River East E (t)</c:v>
                </c:pt>
                <c:pt idx="18">
                  <c:v>River East W (1,2)</c:v>
                </c:pt>
                <c:pt idx="19">
                  <c:v>River East S (t)</c:v>
                </c:pt>
                <c:pt idx="21">
                  <c:v>Seven Oaks N</c:v>
                </c:pt>
                <c:pt idx="22">
                  <c:v>Seven Oaks W (1,2,t)</c:v>
                </c:pt>
                <c:pt idx="23">
                  <c:v>Seven Oaks E</c:v>
                </c:pt>
                <c:pt idx="25">
                  <c:v>St. James - Assiniboia W (1,2,t)</c:v>
                </c:pt>
                <c:pt idx="26">
                  <c:v>St. James - Assiniboia E (1,2)</c:v>
                </c:pt>
                <c:pt idx="28">
                  <c:v>Inkster West (1,2,t)</c:v>
                </c:pt>
                <c:pt idx="29">
                  <c:v>Inkster East (t)</c:v>
                </c:pt>
                <c:pt idx="31">
                  <c:v>Downtown W (1)</c:v>
                </c:pt>
                <c:pt idx="32">
                  <c:v>Downtown E (t)</c:v>
                </c:pt>
                <c:pt idx="34">
                  <c:v>Point Douglas N</c:v>
                </c:pt>
                <c:pt idx="35">
                  <c:v>Point Douglas S (2,t)</c:v>
                </c:pt>
                <c:pt idx="37">
                  <c:v>Winnipeg (1,2,t)</c:v>
                </c:pt>
                <c:pt idx="38">
                  <c:v>Manitoba  (t)</c:v>
                </c:pt>
              </c:strCache>
            </c:strRef>
          </c:cat>
          <c:val>
            <c:numRef>
              <c:f>'district graph data'!$H$67:$H$105</c:f>
              <c:numCache>
                <c:ptCount val="39"/>
                <c:pt idx="0">
                  <c:v>19.0643</c:v>
                </c:pt>
                <c:pt idx="1">
                  <c:v>19.0643</c:v>
                </c:pt>
                <c:pt idx="3">
                  <c:v>19.0643</c:v>
                </c:pt>
                <c:pt idx="5">
                  <c:v>19.0643</c:v>
                </c:pt>
                <c:pt idx="6">
                  <c:v>19.0643</c:v>
                </c:pt>
                <c:pt idx="8">
                  <c:v>19.0643</c:v>
                </c:pt>
                <c:pt idx="9">
                  <c:v>19.0643</c:v>
                </c:pt>
                <c:pt idx="11">
                  <c:v>19.0643</c:v>
                </c:pt>
                <c:pt idx="13">
                  <c:v>19.0643</c:v>
                </c:pt>
                <c:pt idx="14">
                  <c:v>19.0643</c:v>
                </c:pt>
                <c:pt idx="16">
                  <c:v>19.0643</c:v>
                </c:pt>
                <c:pt idx="17">
                  <c:v>19.0643</c:v>
                </c:pt>
                <c:pt idx="18">
                  <c:v>19.0643</c:v>
                </c:pt>
                <c:pt idx="19">
                  <c:v>19.0643</c:v>
                </c:pt>
                <c:pt idx="21">
                  <c:v>19.0643</c:v>
                </c:pt>
                <c:pt idx="22">
                  <c:v>19.0643</c:v>
                </c:pt>
                <c:pt idx="23">
                  <c:v>19.0643</c:v>
                </c:pt>
                <c:pt idx="25">
                  <c:v>19.0643</c:v>
                </c:pt>
                <c:pt idx="26">
                  <c:v>19.0643</c:v>
                </c:pt>
                <c:pt idx="28">
                  <c:v>19.0643</c:v>
                </c:pt>
                <c:pt idx="29">
                  <c:v>19.0643</c:v>
                </c:pt>
                <c:pt idx="31">
                  <c:v>19.0643</c:v>
                </c:pt>
                <c:pt idx="32">
                  <c:v>19.0643</c:v>
                </c:pt>
                <c:pt idx="34">
                  <c:v>19.0643</c:v>
                </c:pt>
                <c:pt idx="35">
                  <c:v>19.0643</c:v>
                </c:pt>
                <c:pt idx="37">
                  <c:v>19.0643</c:v>
                </c:pt>
                <c:pt idx="38">
                  <c:v>19.0643</c:v>
                </c:pt>
              </c:numCache>
            </c:numRef>
          </c:val>
        </c:ser>
        <c:ser>
          <c:idx val="1"/>
          <c:order val="1"/>
          <c:tx>
            <c:strRef>
              <c:f>'district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(t)</c:v>
                </c:pt>
                <c:pt idx="1">
                  <c:v>Fort Garry N (1)</c:v>
                </c:pt>
                <c:pt idx="3">
                  <c:v>Assiniboine South (1,2,t)</c:v>
                </c:pt>
                <c:pt idx="5">
                  <c:v>St. Boniface E (1,t)</c:v>
                </c:pt>
                <c:pt idx="6">
                  <c:v>St. Boniface W (2,t)</c:v>
                </c:pt>
                <c:pt idx="8">
                  <c:v>St. Vital S (t)</c:v>
                </c:pt>
                <c:pt idx="9">
                  <c:v>St. Vital N (1,2,t)</c:v>
                </c:pt>
                <c:pt idx="11">
                  <c:v>Transcona (1,2)</c:v>
                </c:pt>
                <c:pt idx="13">
                  <c:v>River Heights W (1,2)</c:v>
                </c:pt>
                <c:pt idx="14">
                  <c:v>River Heights E (1,2,t)</c:v>
                </c:pt>
                <c:pt idx="16">
                  <c:v>River East N</c:v>
                </c:pt>
                <c:pt idx="17">
                  <c:v>River East E (t)</c:v>
                </c:pt>
                <c:pt idx="18">
                  <c:v>River East W (1,2)</c:v>
                </c:pt>
                <c:pt idx="19">
                  <c:v>River East S (t)</c:v>
                </c:pt>
                <c:pt idx="21">
                  <c:v>Seven Oaks N</c:v>
                </c:pt>
                <c:pt idx="22">
                  <c:v>Seven Oaks W (1,2,t)</c:v>
                </c:pt>
                <c:pt idx="23">
                  <c:v>Seven Oaks E</c:v>
                </c:pt>
                <c:pt idx="25">
                  <c:v>St. James - Assiniboia W (1,2,t)</c:v>
                </c:pt>
                <c:pt idx="26">
                  <c:v>St. James - Assiniboia E (1,2)</c:v>
                </c:pt>
                <c:pt idx="28">
                  <c:v>Inkster West (1,2,t)</c:v>
                </c:pt>
                <c:pt idx="29">
                  <c:v>Inkster East (t)</c:v>
                </c:pt>
                <c:pt idx="31">
                  <c:v>Downtown W (1)</c:v>
                </c:pt>
                <c:pt idx="32">
                  <c:v>Downtown E (t)</c:v>
                </c:pt>
                <c:pt idx="34">
                  <c:v>Point Douglas N</c:v>
                </c:pt>
                <c:pt idx="35">
                  <c:v>Point Douglas S (2,t)</c:v>
                </c:pt>
                <c:pt idx="37">
                  <c:v>Winnipeg (1,2,t)</c:v>
                </c:pt>
                <c:pt idx="38">
                  <c:v>Manitoba  (t)</c:v>
                </c:pt>
              </c:strCache>
            </c:strRef>
          </c:cat>
          <c:val>
            <c:numRef>
              <c:f>'district graph data'!$I$67:$I$105</c:f>
              <c:numCache>
                <c:ptCount val="39"/>
                <c:pt idx="0">
                  <c:v>17.2636</c:v>
                </c:pt>
                <c:pt idx="1">
                  <c:v>24.9571</c:v>
                </c:pt>
                <c:pt idx="3">
                  <c:v>28.976</c:v>
                </c:pt>
                <c:pt idx="5">
                  <c:v>24.6495</c:v>
                </c:pt>
                <c:pt idx="6">
                  <c:v>24.482</c:v>
                </c:pt>
                <c:pt idx="8">
                  <c:v>23.2375</c:v>
                </c:pt>
                <c:pt idx="9">
                  <c:v>28.8845</c:v>
                </c:pt>
                <c:pt idx="11">
                  <c:v>29.3557</c:v>
                </c:pt>
                <c:pt idx="13">
                  <c:v>29.3052</c:v>
                </c:pt>
                <c:pt idx="14">
                  <c:v>28.3899</c:v>
                </c:pt>
                <c:pt idx="16">
                  <c:v>19.0328</c:v>
                </c:pt>
                <c:pt idx="17">
                  <c:v>21.7218</c:v>
                </c:pt>
                <c:pt idx="18">
                  <c:v>27.3911</c:v>
                </c:pt>
                <c:pt idx="19">
                  <c:v>25.8244</c:v>
                </c:pt>
                <c:pt idx="21">
                  <c:v>14.035</c:v>
                </c:pt>
                <c:pt idx="22">
                  <c:v>11.8329</c:v>
                </c:pt>
                <c:pt idx="23">
                  <c:v>19.5839</c:v>
                </c:pt>
                <c:pt idx="25">
                  <c:v>27.2954</c:v>
                </c:pt>
                <c:pt idx="26">
                  <c:v>36.8895</c:v>
                </c:pt>
                <c:pt idx="28">
                  <c:v>9.0786</c:v>
                </c:pt>
                <c:pt idx="29">
                  <c:v>21.1622</c:v>
                </c:pt>
                <c:pt idx="31">
                  <c:v>26.8747</c:v>
                </c:pt>
                <c:pt idx="32">
                  <c:v>18.749</c:v>
                </c:pt>
                <c:pt idx="34">
                  <c:v>24.0633</c:v>
                </c:pt>
                <c:pt idx="35">
                  <c:v>24.9343</c:v>
                </c:pt>
                <c:pt idx="37">
                  <c:v>23.5773</c:v>
                </c:pt>
                <c:pt idx="38">
                  <c:v>19.0643</c:v>
                </c:pt>
              </c:numCache>
            </c:numRef>
          </c:val>
        </c:ser>
        <c:ser>
          <c:idx val="2"/>
          <c:order val="2"/>
          <c:tx>
            <c:strRef>
              <c:f>'district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(t)</c:v>
                </c:pt>
                <c:pt idx="1">
                  <c:v>Fort Garry N (1)</c:v>
                </c:pt>
                <c:pt idx="3">
                  <c:v>Assiniboine South (1,2,t)</c:v>
                </c:pt>
                <c:pt idx="5">
                  <c:v>St. Boniface E (1,t)</c:v>
                </c:pt>
                <c:pt idx="6">
                  <c:v>St. Boniface W (2,t)</c:v>
                </c:pt>
                <c:pt idx="8">
                  <c:v>St. Vital S (t)</c:v>
                </c:pt>
                <c:pt idx="9">
                  <c:v>St. Vital N (1,2,t)</c:v>
                </c:pt>
                <c:pt idx="11">
                  <c:v>Transcona (1,2)</c:v>
                </c:pt>
                <c:pt idx="13">
                  <c:v>River Heights W (1,2)</c:v>
                </c:pt>
                <c:pt idx="14">
                  <c:v>River Heights E (1,2,t)</c:v>
                </c:pt>
                <c:pt idx="16">
                  <c:v>River East N</c:v>
                </c:pt>
                <c:pt idx="17">
                  <c:v>River East E (t)</c:v>
                </c:pt>
                <c:pt idx="18">
                  <c:v>River East W (1,2)</c:v>
                </c:pt>
                <c:pt idx="19">
                  <c:v>River East S (t)</c:v>
                </c:pt>
                <c:pt idx="21">
                  <c:v>Seven Oaks N</c:v>
                </c:pt>
                <c:pt idx="22">
                  <c:v>Seven Oaks W (1,2,t)</c:v>
                </c:pt>
                <c:pt idx="23">
                  <c:v>Seven Oaks E</c:v>
                </c:pt>
                <c:pt idx="25">
                  <c:v>St. James - Assiniboia W (1,2,t)</c:v>
                </c:pt>
                <c:pt idx="26">
                  <c:v>St. James - Assiniboia E (1,2)</c:v>
                </c:pt>
                <c:pt idx="28">
                  <c:v>Inkster West (1,2,t)</c:v>
                </c:pt>
                <c:pt idx="29">
                  <c:v>Inkster East (t)</c:v>
                </c:pt>
                <c:pt idx="31">
                  <c:v>Downtown W (1)</c:v>
                </c:pt>
                <c:pt idx="32">
                  <c:v>Downtown E (t)</c:v>
                </c:pt>
                <c:pt idx="34">
                  <c:v>Point Douglas N</c:v>
                </c:pt>
                <c:pt idx="35">
                  <c:v>Point Douglas S (2,t)</c:v>
                </c:pt>
                <c:pt idx="37">
                  <c:v>Winnipeg (1,2,t)</c:v>
                </c:pt>
                <c:pt idx="38">
                  <c:v>Manitoba  (t)</c:v>
                </c:pt>
              </c:strCache>
            </c:strRef>
          </c:cat>
          <c:val>
            <c:numRef>
              <c:f>'district graph data'!$J$67:$J$105</c:f>
              <c:numCache>
                <c:ptCount val="39"/>
                <c:pt idx="0">
                  <c:v>26.1486</c:v>
                </c:pt>
                <c:pt idx="1">
                  <c:v>28.5463</c:v>
                </c:pt>
                <c:pt idx="3">
                  <c:v>44.3984</c:v>
                </c:pt>
                <c:pt idx="5">
                  <c:v>32.7216</c:v>
                </c:pt>
                <c:pt idx="6">
                  <c:v>38.3726</c:v>
                </c:pt>
                <c:pt idx="8">
                  <c:v>31.0157</c:v>
                </c:pt>
                <c:pt idx="9">
                  <c:v>43.2134</c:v>
                </c:pt>
                <c:pt idx="11">
                  <c:v>33.7196</c:v>
                </c:pt>
                <c:pt idx="13">
                  <c:v>35.4826</c:v>
                </c:pt>
                <c:pt idx="14">
                  <c:v>39.3594</c:v>
                </c:pt>
                <c:pt idx="16">
                  <c:v>24.0744</c:v>
                </c:pt>
                <c:pt idx="17">
                  <c:v>30.5678</c:v>
                </c:pt>
                <c:pt idx="18">
                  <c:v>33.7143</c:v>
                </c:pt>
                <c:pt idx="19">
                  <c:v>34.5462</c:v>
                </c:pt>
                <c:pt idx="21">
                  <c:v>14.0992</c:v>
                </c:pt>
                <c:pt idx="22">
                  <c:v>17.8926</c:v>
                </c:pt>
                <c:pt idx="23">
                  <c:v>21.5675</c:v>
                </c:pt>
                <c:pt idx="25">
                  <c:v>36.9526</c:v>
                </c:pt>
                <c:pt idx="26">
                  <c:v>40.1322</c:v>
                </c:pt>
                <c:pt idx="28">
                  <c:v>13.8329</c:v>
                </c:pt>
                <c:pt idx="29">
                  <c:v>30.5736</c:v>
                </c:pt>
                <c:pt idx="31">
                  <c:v>29.3616</c:v>
                </c:pt>
                <c:pt idx="32">
                  <c:v>31.3175</c:v>
                </c:pt>
                <c:pt idx="34">
                  <c:v>29.5271</c:v>
                </c:pt>
                <c:pt idx="35">
                  <c:v>42.0212</c:v>
                </c:pt>
                <c:pt idx="37">
                  <c:v>32.1571</c:v>
                </c:pt>
                <c:pt idx="38">
                  <c:v>26.8193</c:v>
                </c:pt>
              </c:numCache>
            </c:numRef>
          </c:val>
        </c:ser>
        <c:ser>
          <c:idx val="3"/>
          <c:order val="3"/>
          <c:tx>
            <c:strRef>
              <c:f>'district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(t)</c:v>
                </c:pt>
                <c:pt idx="1">
                  <c:v>Fort Garry N (1)</c:v>
                </c:pt>
                <c:pt idx="3">
                  <c:v>Assiniboine South (1,2,t)</c:v>
                </c:pt>
                <c:pt idx="5">
                  <c:v>St. Boniface E (1,t)</c:v>
                </c:pt>
                <c:pt idx="6">
                  <c:v>St. Boniface W (2,t)</c:v>
                </c:pt>
                <c:pt idx="8">
                  <c:v>St. Vital S (t)</c:v>
                </c:pt>
                <c:pt idx="9">
                  <c:v>St. Vital N (1,2,t)</c:v>
                </c:pt>
                <c:pt idx="11">
                  <c:v>Transcona (1,2)</c:v>
                </c:pt>
                <c:pt idx="13">
                  <c:v>River Heights W (1,2)</c:v>
                </c:pt>
                <c:pt idx="14">
                  <c:v>River Heights E (1,2,t)</c:v>
                </c:pt>
                <c:pt idx="16">
                  <c:v>River East N</c:v>
                </c:pt>
                <c:pt idx="17">
                  <c:v>River East E (t)</c:v>
                </c:pt>
                <c:pt idx="18">
                  <c:v>River East W (1,2)</c:v>
                </c:pt>
                <c:pt idx="19">
                  <c:v>River East S (t)</c:v>
                </c:pt>
                <c:pt idx="21">
                  <c:v>Seven Oaks N</c:v>
                </c:pt>
                <c:pt idx="22">
                  <c:v>Seven Oaks W (1,2,t)</c:v>
                </c:pt>
                <c:pt idx="23">
                  <c:v>Seven Oaks E</c:v>
                </c:pt>
                <c:pt idx="25">
                  <c:v>St. James - Assiniboia W (1,2,t)</c:v>
                </c:pt>
                <c:pt idx="26">
                  <c:v>St. James - Assiniboia E (1,2)</c:v>
                </c:pt>
                <c:pt idx="28">
                  <c:v>Inkster West (1,2,t)</c:v>
                </c:pt>
                <c:pt idx="29">
                  <c:v>Inkster East (t)</c:v>
                </c:pt>
                <c:pt idx="31">
                  <c:v>Downtown W (1)</c:v>
                </c:pt>
                <c:pt idx="32">
                  <c:v>Downtown E (t)</c:v>
                </c:pt>
                <c:pt idx="34">
                  <c:v>Point Douglas N</c:v>
                </c:pt>
                <c:pt idx="35">
                  <c:v>Point Douglas S (2,t)</c:v>
                </c:pt>
                <c:pt idx="37">
                  <c:v>Winnipeg (1,2,t)</c:v>
                </c:pt>
                <c:pt idx="38">
                  <c:v>Manitoba  (t)</c:v>
                </c:pt>
              </c:strCache>
            </c:strRef>
          </c:cat>
          <c:val>
            <c:numRef>
              <c:f>'district graph data'!$K$67:$K$105</c:f>
              <c:numCache>
                <c:ptCount val="39"/>
                <c:pt idx="0">
                  <c:v>26.8193</c:v>
                </c:pt>
                <c:pt idx="1">
                  <c:v>26.8193</c:v>
                </c:pt>
                <c:pt idx="3">
                  <c:v>26.8193</c:v>
                </c:pt>
                <c:pt idx="5">
                  <c:v>26.8193</c:v>
                </c:pt>
                <c:pt idx="6">
                  <c:v>26.8193</c:v>
                </c:pt>
                <c:pt idx="8">
                  <c:v>26.8193</c:v>
                </c:pt>
                <c:pt idx="9">
                  <c:v>26.8193</c:v>
                </c:pt>
                <c:pt idx="11">
                  <c:v>26.8193</c:v>
                </c:pt>
                <c:pt idx="13">
                  <c:v>26.8193</c:v>
                </c:pt>
                <c:pt idx="14">
                  <c:v>26.8193</c:v>
                </c:pt>
                <c:pt idx="16">
                  <c:v>26.8193</c:v>
                </c:pt>
                <c:pt idx="17">
                  <c:v>26.8193</c:v>
                </c:pt>
                <c:pt idx="18">
                  <c:v>26.8193</c:v>
                </c:pt>
                <c:pt idx="19">
                  <c:v>26.8193</c:v>
                </c:pt>
                <c:pt idx="21">
                  <c:v>26.8193</c:v>
                </c:pt>
                <c:pt idx="22">
                  <c:v>26.8193</c:v>
                </c:pt>
                <c:pt idx="23">
                  <c:v>26.8193</c:v>
                </c:pt>
                <c:pt idx="25">
                  <c:v>26.8193</c:v>
                </c:pt>
                <c:pt idx="26">
                  <c:v>26.8193</c:v>
                </c:pt>
                <c:pt idx="28">
                  <c:v>26.8193</c:v>
                </c:pt>
                <c:pt idx="29">
                  <c:v>26.8193</c:v>
                </c:pt>
                <c:pt idx="31">
                  <c:v>26.8193</c:v>
                </c:pt>
                <c:pt idx="32">
                  <c:v>26.8193</c:v>
                </c:pt>
                <c:pt idx="34">
                  <c:v>26.8193</c:v>
                </c:pt>
                <c:pt idx="35">
                  <c:v>26.8193</c:v>
                </c:pt>
                <c:pt idx="37">
                  <c:v>26.8193</c:v>
                </c:pt>
                <c:pt idx="38">
                  <c:v>26.8193</c:v>
                </c:pt>
              </c:numCache>
            </c:numRef>
          </c:val>
        </c:ser>
        <c:axId val="3691398"/>
        <c:axId val="33222583"/>
      </c:barChart>
      <c:catAx>
        <c:axId val="3691398"/>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33222583"/>
        <c:crosses val="autoZero"/>
        <c:auto val="1"/>
        <c:lblOffset val="100"/>
        <c:noMultiLvlLbl val="0"/>
      </c:catAx>
      <c:valAx>
        <c:axId val="33222583"/>
        <c:scaling>
          <c:orientation val="minMax"/>
          <c:max val="50"/>
          <c:min val="0"/>
        </c:scaling>
        <c:axPos val="t"/>
        <c:majorGridlines/>
        <c:delete val="0"/>
        <c:numFmt formatCode="0" sourceLinked="0"/>
        <c:majorTickMark val="none"/>
        <c:minorTickMark val="none"/>
        <c:tickLblPos val="nextTo"/>
        <c:crossAx val="3691398"/>
        <c:crosses val="max"/>
        <c:crossBetween val="between"/>
        <c:dispUnits/>
        <c:majorUnit val="5"/>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7"/>
          <c:y val="0.53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A.6.21: Rate of Children With at Least One Psychostimulant Prescription by Aggregate RHA Area</a:t>
            </a:r>
            <a:r>
              <a:rPr lang="en-US" cap="none" sz="800" b="1" i="0" u="none" baseline="0"/>
              <a:t>
</a:t>
            </a:r>
            <a:r>
              <a:rPr lang="en-US" cap="none" sz="800" b="0" i="0" u="none" baseline="0"/>
              <a:t>Age- and sex-adjusted rates per 1,000 children aged 5-19</a:t>
            </a:r>
          </a:p>
        </c:rich>
      </c:tx>
      <c:layout>
        <c:manualLayout>
          <c:xMode val="factor"/>
          <c:yMode val="factor"/>
          <c:x val="0.02875"/>
          <c:y val="-0.01925"/>
        </c:manualLayout>
      </c:layout>
      <c:spPr>
        <a:noFill/>
        <a:ln>
          <a:noFill/>
        </a:ln>
      </c:spPr>
    </c:title>
    <c:plotArea>
      <c:layout>
        <c:manualLayout>
          <c:xMode val="edge"/>
          <c:yMode val="edge"/>
          <c:x val="0.017"/>
          <c:y val="0.12875"/>
          <c:w val="0.983"/>
          <c:h val="0.8302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data'!$A$16:$A$18,'rha graph data'!$A$8,'rha graph data'!$A$19:$A$20)</c:f>
              <c:strCache>
                <c:ptCount val="5"/>
                <c:pt idx="0">
                  <c:v>South (1,2,t)</c:v>
                </c:pt>
                <c:pt idx="1">
                  <c:v>Mid (1,2,t)</c:v>
                </c:pt>
                <c:pt idx="2">
                  <c:v>North (1,2,t)</c:v>
                </c:pt>
                <c:pt idx="3">
                  <c:v>Winnipeg (1,2,t)</c:v>
                </c:pt>
                <c:pt idx="4">
                  <c:v>Manitoba (t)</c:v>
                </c:pt>
              </c:strCache>
            </c:strRef>
          </c:cat>
          <c:val>
            <c:numRef>
              <c:f>('rha graph data'!$H$16:$H$18,'rha graph data'!$H$8,'rha graph data'!$H$19:$H$20)</c:f>
              <c:numCache>
                <c:ptCount val="5"/>
                <c:pt idx="0">
                  <c:v>19.0643</c:v>
                </c:pt>
                <c:pt idx="1">
                  <c:v>19.0643</c:v>
                </c:pt>
                <c:pt idx="2">
                  <c:v>19.0643</c:v>
                </c:pt>
                <c:pt idx="3">
                  <c:v>19.0643</c:v>
                </c:pt>
                <c:pt idx="4">
                  <c:v>19.0643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(1,2,t)</c:v>
                </c:pt>
                <c:pt idx="2">
                  <c:v>North (1,2,t)</c:v>
                </c:pt>
                <c:pt idx="3">
                  <c:v>Winnipeg (1,2,t)</c:v>
                </c:pt>
                <c:pt idx="4">
                  <c:v>Manitoba (t)</c:v>
                </c:pt>
              </c:strCache>
            </c:strRef>
          </c:cat>
          <c:val>
            <c:numRef>
              <c:f>('rha graph data'!$I$16:$I$18,'rha graph data'!$I$8,'rha graph data'!$I$19:$I$20)</c:f>
              <c:numCache>
                <c:ptCount val="5"/>
                <c:pt idx="0">
                  <c:v>13.8426</c:v>
                </c:pt>
                <c:pt idx="1">
                  <c:v>15.3448</c:v>
                </c:pt>
                <c:pt idx="2">
                  <c:v>6.9865</c:v>
                </c:pt>
                <c:pt idx="3">
                  <c:v>23.5773</c:v>
                </c:pt>
                <c:pt idx="4">
                  <c:v>19.0643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data'!$A$16:$A$18,'rha graph data'!$A$8,'rha graph data'!$A$19:$A$20)</c:f>
              <c:strCache>
                <c:ptCount val="5"/>
                <c:pt idx="0">
                  <c:v>South (1,2,t)</c:v>
                </c:pt>
                <c:pt idx="1">
                  <c:v>Mid (1,2,t)</c:v>
                </c:pt>
                <c:pt idx="2">
                  <c:v>North (1,2,t)</c:v>
                </c:pt>
                <c:pt idx="3">
                  <c:v>Winnipeg (1,2,t)</c:v>
                </c:pt>
                <c:pt idx="4">
                  <c:v>Manitoba (t)</c:v>
                </c:pt>
              </c:strCache>
            </c:strRef>
          </c:cat>
          <c:val>
            <c:numRef>
              <c:f>('rha graph data'!$J$16:$J$18,'rha graph data'!$J$8,'rha graph data'!$J$19:$J$20)</c:f>
              <c:numCache>
                <c:ptCount val="5"/>
                <c:pt idx="0">
                  <c:v>18.5228</c:v>
                </c:pt>
                <c:pt idx="1">
                  <c:v>21.5909</c:v>
                </c:pt>
                <c:pt idx="2">
                  <c:v>15.9213</c:v>
                </c:pt>
                <c:pt idx="3">
                  <c:v>32.1571</c:v>
                </c:pt>
                <c:pt idx="4">
                  <c:v>26.8193</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data'!$A$16:$A$18,'rha graph data'!$A$8,'rha graph data'!$A$19:$A$20)</c:f>
              <c:strCache>
                <c:ptCount val="5"/>
                <c:pt idx="0">
                  <c:v>South (1,2,t)</c:v>
                </c:pt>
                <c:pt idx="1">
                  <c:v>Mid (1,2,t)</c:v>
                </c:pt>
                <c:pt idx="2">
                  <c:v>North (1,2,t)</c:v>
                </c:pt>
                <c:pt idx="3">
                  <c:v>Winnipeg (1,2,t)</c:v>
                </c:pt>
                <c:pt idx="4">
                  <c:v>Manitoba (t)</c:v>
                </c:pt>
              </c:strCache>
            </c:strRef>
          </c:cat>
          <c:val>
            <c:numRef>
              <c:f>('rha graph data'!$K$16:$K$18,'rha graph data'!$K$8,'rha graph data'!$K$19:$K$20)</c:f>
              <c:numCache>
                <c:ptCount val="5"/>
                <c:pt idx="0">
                  <c:v>26.8193</c:v>
                </c:pt>
                <c:pt idx="1">
                  <c:v>26.8193</c:v>
                </c:pt>
                <c:pt idx="2">
                  <c:v>26.8193</c:v>
                </c:pt>
                <c:pt idx="3">
                  <c:v>26.8193</c:v>
                </c:pt>
                <c:pt idx="4">
                  <c:v>26.8193</c:v>
                </c:pt>
              </c:numCache>
            </c:numRef>
          </c:val>
        </c:ser>
        <c:axId val="30567792"/>
        <c:axId val="6674673"/>
      </c:barChart>
      <c:catAx>
        <c:axId val="30567792"/>
        <c:scaling>
          <c:orientation val="maxMin"/>
        </c:scaling>
        <c:axPos val="l"/>
        <c:delete val="0"/>
        <c:numFmt formatCode="General" sourceLinked="1"/>
        <c:majorTickMark val="none"/>
        <c:minorTickMark val="none"/>
        <c:tickLblPos val="nextTo"/>
        <c:crossAx val="6674673"/>
        <c:crosses val="autoZero"/>
        <c:auto val="1"/>
        <c:lblOffset val="100"/>
        <c:noMultiLvlLbl val="0"/>
      </c:catAx>
      <c:valAx>
        <c:axId val="6674673"/>
        <c:scaling>
          <c:orientation val="minMax"/>
          <c:max val="50"/>
          <c:min val="0"/>
        </c:scaling>
        <c:axPos val="t"/>
        <c:majorGridlines>
          <c:spPr>
            <a:ln w="12700">
              <a:solidFill/>
            </a:ln>
          </c:spPr>
        </c:majorGridlines>
        <c:delete val="0"/>
        <c:numFmt formatCode="0" sourceLinked="0"/>
        <c:majorTickMark val="none"/>
        <c:minorTickMark val="none"/>
        <c:tickLblPos val="nextTo"/>
        <c:spPr>
          <a:ln w="12700">
            <a:solidFill/>
          </a:ln>
        </c:spPr>
        <c:crossAx val="30567792"/>
        <c:crosses val="max"/>
        <c:crossBetween val="between"/>
        <c:dispUnits/>
        <c:majorUnit val="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56"/>
          <c:y val="0.18625"/>
          <c:w val="0.24925"/>
          <c:h val="0.152"/>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6.17: Rate of Children With at Least One Psychostimulant Prescription by RHA
</a:t>
            </a:r>
            <a:r>
              <a:rPr lang="en-US" cap="none" sz="800" b="0" i="0" u="none" baseline="0"/>
              <a:t>Age- and sex-adjusted rates per 1,000 children aged 5-19</a:t>
            </a:r>
          </a:p>
        </c:rich>
      </c:tx>
      <c:layout>
        <c:manualLayout>
          <c:xMode val="factor"/>
          <c:yMode val="factor"/>
          <c:x val="0.02025"/>
          <c:y val="-0.01925"/>
        </c:manualLayout>
      </c:layout>
      <c:spPr>
        <a:noFill/>
        <a:ln>
          <a:noFill/>
        </a:ln>
      </c:spPr>
    </c:title>
    <c:plotArea>
      <c:layout>
        <c:manualLayout>
          <c:xMode val="edge"/>
          <c:yMode val="edge"/>
          <c:x val="0.01325"/>
          <c:y val="0.12675"/>
          <c:w val="0.961"/>
          <c:h val="0.77675"/>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data'!$A$4:$A$20</c:f>
              <c:strCache>
                <c:ptCount val="16"/>
                <c:pt idx="0">
                  <c:v>South Eastman (1,2,t)</c:v>
                </c:pt>
                <c:pt idx="1">
                  <c:v>Central (1,2,t)</c:v>
                </c:pt>
                <c:pt idx="2">
                  <c:v>Assiniboine (t)</c:v>
                </c:pt>
                <c:pt idx="3">
                  <c:v>Brandon (1,2,t)</c:v>
                </c:pt>
                <c:pt idx="4">
                  <c:v>Winnipeg (1,2,t)</c:v>
                </c:pt>
                <c:pt idx="5">
                  <c:v>Interlake (t)</c:v>
                </c:pt>
                <c:pt idx="6">
                  <c:v>North Eastman (1,2,t)</c:v>
                </c:pt>
                <c:pt idx="7">
                  <c:v>Parkland (1,2,t)</c:v>
                </c:pt>
                <c:pt idx="8">
                  <c:v>Churchill (s)</c:v>
                </c:pt>
                <c:pt idx="9">
                  <c:v>Nor-Man (1,2,t)</c:v>
                </c:pt>
                <c:pt idx="10">
                  <c:v>Burntwood (1,2,t)</c:v>
                </c:pt>
                <c:pt idx="12">
                  <c:v>South (1,2,t)</c:v>
                </c:pt>
                <c:pt idx="13">
                  <c:v>Mid (1,2,t)</c:v>
                </c:pt>
                <c:pt idx="14">
                  <c:v>North (1,2,t)</c:v>
                </c:pt>
                <c:pt idx="15">
                  <c:v>Manitoba (t)</c:v>
                </c:pt>
              </c:strCache>
            </c:strRef>
          </c:cat>
          <c:val>
            <c:numRef>
              <c:f>'rha graph data'!$H$4:$H$20</c:f>
              <c:numCache>
                <c:ptCount val="16"/>
                <c:pt idx="0">
                  <c:v>19.0643</c:v>
                </c:pt>
                <c:pt idx="1">
                  <c:v>19.0643</c:v>
                </c:pt>
                <c:pt idx="2">
                  <c:v>19.0643</c:v>
                </c:pt>
                <c:pt idx="3">
                  <c:v>19.0643</c:v>
                </c:pt>
                <c:pt idx="4">
                  <c:v>19.0643</c:v>
                </c:pt>
                <c:pt idx="5">
                  <c:v>19.0643</c:v>
                </c:pt>
                <c:pt idx="6">
                  <c:v>19.0643</c:v>
                </c:pt>
                <c:pt idx="7">
                  <c:v>19.0643</c:v>
                </c:pt>
                <c:pt idx="8">
                  <c:v>19.0643</c:v>
                </c:pt>
                <c:pt idx="9">
                  <c:v>19.0643</c:v>
                </c:pt>
                <c:pt idx="10">
                  <c:v>19.0643</c:v>
                </c:pt>
                <c:pt idx="12">
                  <c:v>19.0643</c:v>
                </c:pt>
                <c:pt idx="13">
                  <c:v>19.0643</c:v>
                </c:pt>
                <c:pt idx="14">
                  <c:v>19.0643</c:v>
                </c:pt>
                <c:pt idx="15">
                  <c:v>19.0643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(1,2,t)</c:v>
                </c:pt>
                <c:pt idx="1">
                  <c:v>Central (1,2,t)</c:v>
                </c:pt>
                <c:pt idx="2">
                  <c:v>Assiniboine (t)</c:v>
                </c:pt>
                <c:pt idx="3">
                  <c:v>Brandon (1,2,t)</c:v>
                </c:pt>
                <c:pt idx="4">
                  <c:v>Winnipeg (1,2,t)</c:v>
                </c:pt>
                <c:pt idx="5">
                  <c:v>Interlake (t)</c:v>
                </c:pt>
                <c:pt idx="6">
                  <c:v>North Eastman (1,2,t)</c:v>
                </c:pt>
                <c:pt idx="7">
                  <c:v>Parkland (1,2,t)</c:v>
                </c:pt>
                <c:pt idx="8">
                  <c:v>Churchill (s)</c:v>
                </c:pt>
                <c:pt idx="9">
                  <c:v>Nor-Man (1,2,t)</c:v>
                </c:pt>
                <c:pt idx="10">
                  <c:v>Burntwood (1,2,t)</c:v>
                </c:pt>
                <c:pt idx="12">
                  <c:v>South (1,2,t)</c:v>
                </c:pt>
                <c:pt idx="13">
                  <c:v>Mid (1,2,t)</c:v>
                </c:pt>
                <c:pt idx="14">
                  <c:v>North (1,2,t)</c:v>
                </c:pt>
                <c:pt idx="15">
                  <c:v>Manitoba (t)</c:v>
                </c:pt>
              </c:strCache>
            </c:strRef>
          </c:cat>
          <c:val>
            <c:numRef>
              <c:f>'rha graph data'!$I$4:$I$20</c:f>
              <c:numCache>
                <c:ptCount val="16"/>
                <c:pt idx="0">
                  <c:v>9.7869</c:v>
                </c:pt>
                <c:pt idx="1">
                  <c:v>11.3387</c:v>
                </c:pt>
                <c:pt idx="2">
                  <c:v>21.5128</c:v>
                </c:pt>
                <c:pt idx="3">
                  <c:v>28.6689</c:v>
                </c:pt>
                <c:pt idx="4">
                  <c:v>23.5773</c:v>
                </c:pt>
                <c:pt idx="5">
                  <c:v>18.1528</c:v>
                </c:pt>
                <c:pt idx="6">
                  <c:v>14.0235</c:v>
                </c:pt>
                <c:pt idx="7">
                  <c:v>11.8372</c:v>
                </c:pt>
                <c:pt idx="8">
                  <c:v>0</c:v>
                </c:pt>
                <c:pt idx="9">
                  <c:v>8.6823</c:v>
                </c:pt>
                <c:pt idx="10">
                  <c:v>6.3431</c:v>
                </c:pt>
                <c:pt idx="12">
                  <c:v>13.8426</c:v>
                </c:pt>
                <c:pt idx="13">
                  <c:v>15.3448</c:v>
                </c:pt>
                <c:pt idx="14">
                  <c:v>6.9865</c:v>
                </c:pt>
                <c:pt idx="15">
                  <c:v>19.0643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(1,2,t)</c:v>
                </c:pt>
                <c:pt idx="1">
                  <c:v>Central (1,2,t)</c:v>
                </c:pt>
                <c:pt idx="2">
                  <c:v>Assiniboine (t)</c:v>
                </c:pt>
                <c:pt idx="3">
                  <c:v>Brandon (1,2,t)</c:v>
                </c:pt>
                <c:pt idx="4">
                  <c:v>Winnipeg (1,2,t)</c:v>
                </c:pt>
                <c:pt idx="5">
                  <c:v>Interlake (t)</c:v>
                </c:pt>
                <c:pt idx="6">
                  <c:v>North Eastman (1,2,t)</c:v>
                </c:pt>
                <c:pt idx="7">
                  <c:v>Parkland (1,2,t)</c:v>
                </c:pt>
                <c:pt idx="8">
                  <c:v>Churchill (s)</c:v>
                </c:pt>
                <c:pt idx="9">
                  <c:v>Nor-Man (1,2,t)</c:v>
                </c:pt>
                <c:pt idx="10">
                  <c:v>Burntwood (1,2,t)</c:v>
                </c:pt>
                <c:pt idx="12">
                  <c:v>South (1,2,t)</c:v>
                </c:pt>
                <c:pt idx="13">
                  <c:v>Mid (1,2,t)</c:v>
                </c:pt>
                <c:pt idx="14">
                  <c:v>North (1,2,t)</c:v>
                </c:pt>
                <c:pt idx="15">
                  <c:v>Manitoba (t)</c:v>
                </c:pt>
              </c:strCache>
            </c:strRef>
          </c:cat>
          <c:val>
            <c:numRef>
              <c:f>'rha graph data'!$J$4:$J$20</c:f>
              <c:numCache>
                <c:ptCount val="16"/>
                <c:pt idx="0">
                  <c:v>16.0694</c:v>
                </c:pt>
                <c:pt idx="1">
                  <c:v>14.2525</c:v>
                </c:pt>
                <c:pt idx="2">
                  <c:v>28.8127</c:v>
                </c:pt>
                <c:pt idx="3">
                  <c:v>38.0048</c:v>
                </c:pt>
                <c:pt idx="4">
                  <c:v>32.1571</c:v>
                </c:pt>
                <c:pt idx="5">
                  <c:v>25.6646</c:v>
                </c:pt>
                <c:pt idx="6">
                  <c:v>18.9602</c:v>
                </c:pt>
                <c:pt idx="7">
                  <c:v>16.661</c:v>
                </c:pt>
                <c:pt idx="8">
                  <c:v>0</c:v>
                </c:pt>
                <c:pt idx="9">
                  <c:v>12.9397</c:v>
                </c:pt>
                <c:pt idx="10">
                  <c:v>17.4392</c:v>
                </c:pt>
                <c:pt idx="12">
                  <c:v>18.5228</c:v>
                </c:pt>
                <c:pt idx="13">
                  <c:v>21.5909</c:v>
                </c:pt>
                <c:pt idx="14">
                  <c:v>15.9213</c:v>
                </c:pt>
                <c:pt idx="15">
                  <c:v>26.8193</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data'!$A$4:$A$20</c:f>
              <c:strCache>
                <c:ptCount val="16"/>
                <c:pt idx="0">
                  <c:v>South Eastman (1,2,t)</c:v>
                </c:pt>
                <c:pt idx="1">
                  <c:v>Central (1,2,t)</c:v>
                </c:pt>
                <c:pt idx="2">
                  <c:v>Assiniboine (t)</c:v>
                </c:pt>
                <c:pt idx="3">
                  <c:v>Brandon (1,2,t)</c:v>
                </c:pt>
                <c:pt idx="4">
                  <c:v>Winnipeg (1,2,t)</c:v>
                </c:pt>
                <c:pt idx="5">
                  <c:v>Interlake (t)</c:v>
                </c:pt>
                <c:pt idx="6">
                  <c:v>North Eastman (1,2,t)</c:v>
                </c:pt>
                <c:pt idx="7">
                  <c:v>Parkland (1,2,t)</c:v>
                </c:pt>
                <c:pt idx="8">
                  <c:v>Churchill (s)</c:v>
                </c:pt>
                <c:pt idx="9">
                  <c:v>Nor-Man (1,2,t)</c:v>
                </c:pt>
                <c:pt idx="10">
                  <c:v>Burntwood (1,2,t)</c:v>
                </c:pt>
                <c:pt idx="12">
                  <c:v>South (1,2,t)</c:v>
                </c:pt>
                <c:pt idx="13">
                  <c:v>Mid (1,2,t)</c:v>
                </c:pt>
                <c:pt idx="14">
                  <c:v>North (1,2,t)</c:v>
                </c:pt>
                <c:pt idx="15">
                  <c:v>Manitoba (t)</c:v>
                </c:pt>
              </c:strCache>
            </c:strRef>
          </c:cat>
          <c:val>
            <c:numRef>
              <c:f>'rha graph data'!$K$4:$K$20</c:f>
              <c:numCache>
                <c:ptCount val="16"/>
                <c:pt idx="0">
                  <c:v>26.8193</c:v>
                </c:pt>
                <c:pt idx="1">
                  <c:v>26.8193</c:v>
                </c:pt>
                <c:pt idx="2">
                  <c:v>26.8193</c:v>
                </c:pt>
                <c:pt idx="3">
                  <c:v>26.8193</c:v>
                </c:pt>
                <c:pt idx="4">
                  <c:v>26.8193</c:v>
                </c:pt>
                <c:pt idx="5">
                  <c:v>26.8193</c:v>
                </c:pt>
                <c:pt idx="6">
                  <c:v>26.8193</c:v>
                </c:pt>
                <c:pt idx="7">
                  <c:v>26.8193</c:v>
                </c:pt>
                <c:pt idx="8">
                  <c:v>26.8193</c:v>
                </c:pt>
                <c:pt idx="9">
                  <c:v>26.8193</c:v>
                </c:pt>
                <c:pt idx="10">
                  <c:v>26.8193</c:v>
                </c:pt>
                <c:pt idx="12">
                  <c:v>26.8193</c:v>
                </c:pt>
                <c:pt idx="13">
                  <c:v>26.8193</c:v>
                </c:pt>
                <c:pt idx="14">
                  <c:v>26.8193</c:v>
                </c:pt>
                <c:pt idx="15">
                  <c:v>26.8193</c:v>
                </c:pt>
              </c:numCache>
            </c:numRef>
          </c:val>
        </c:ser>
        <c:axId val="60072058"/>
        <c:axId val="3777611"/>
      </c:barChart>
      <c:catAx>
        <c:axId val="60072058"/>
        <c:scaling>
          <c:orientation val="maxMin"/>
        </c:scaling>
        <c:axPos val="l"/>
        <c:delete val="0"/>
        <c:numFmt formatCode="General" sourceLinked="1"/>
        <c:majorTickMark val="none"/>
        <c:minorTickMark val="none"/>
        <c:tickLblPos val="nextTo"/>
        <c:crossAx val="3777611"/>
        <c:crosses val="autoZero"/>
        <c:auto val="1"/>
        <c:lblOffset val="100"/>
        <c:noMultiLvlLbl val="0"/>
      </c:catAx>
      <c:valAx>
        <c:axId val="3777611"/>
        <c:scaling>
          <c:orientation val="minMax"/>
          <c:max val="50"/>
          <c:min val="0"/>
        </c:scaling>
        <c:axPos val="t"/>
        <c:majorGridlines>
          <c:spPr>
            <a:ln w="12700">
              <a:solidFill/>
            </a:ln>
          </c:spPr>
        </c:majorGridlines>
        <c:delete val="0"/>
        <c:numFmt formatCode="0" sourceLinked="0"/>
        <c:majorTickMark val="none"/>
        <c:minorTickMark val="none"/>
        <c:tickLblPos val="nextTo"/>
        <c:crossAx val="60072058"/>
        <c:crosses val="max"/>
        <c:crossBetween val="between"/>
        <c:dispUnits/>
        <c:majorUnit val="5"/>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35"/>
          <c:y val="0.5375"/>
          <c:w val="0.24225"/>
          <c:h val="0.12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6.18: Rate of Children With at Least One Psychostimulant Prescription by Winnipeg Community Area</a:t>
            </a:r>
            <a:r>
              <a:rPr lang="en-US" cap="none" sz="800" b="1" i="0" u="none" baseline="0"/>
              <a:t>
</a:t>
            </a:r>
            <a:r>
              <a:rPr lang="en-US" cap="none" sz="800" b="0" i="0" u="none" baseline="0"/>
              <a:t>Age- and sex-adjusted rates per 1,000 children aged 5-19</a:t>
            </a:r>
          </a:p>
        </c:rich>
      </c:tx>
      <c:layout>
        <c:manualLayout>
          <c:xMode val="factor"/>
          <c:yMode val="factor"/>
          <c:x val="0.03575"/>
          <c:y val="-0.016"/>
        </c:manualLayout>
      </c:layout>
      <c:spPr>
        <a:noFill/>
        <a:ln>
          <a:noFill/>
        </a:ln>
      </c:spPr>
    </c:title>
    <c:plotArea>
      <c:layout>
        <c:manualLayout>
          <c:xMode val="edge"/>
          <c:yMode val="edge"/>
          <c:x val="0"/>
          <c:y val="0.1155"/>
          <c:w val="0.954"/>
          <c:h val="0.766"/>
        </c:manualLayout>
      </c:layout>
      <c:barChart>
        <c:barDir val="bar"/>
        <c:grouping val="clustered"/>
        <c:varyColors val="0"/>
        <c:ser>
          <c:idx val="0"/>
          <c:order val="0"/>
          <c:tx>
            <c:strRef>
              <c:f>'rha graph data'!$H$3</c:f>
              <c:strCache>
                <c:ptCount val="1"/>
                <c:pt idx="0">
                  <c:v>MB Avg 1996-2000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(t)</c:v>
                </c:pt>
                <c:pt idx="1">
                  <c:v>Assiniboine South (1,2,t)</c:v>
                </c:pt>
                <c:pt idx="2">
                  <c:v>St. Boniface (1,2,t)</c:v>
                </c:pt>
                <c:pt idx="3">
                  <c:v>St. Vital (1,2,t)</c:v>
                </c:pt>
                <c:pt idx="4">
                  <c:v>Transcona (1,2)</c:v>
                </c:pt>
                <c:pt idx="5">
                  <c:v>River Heights (1,2,t)</c:v>
                </c:pt>
                <c:pt idx="6">
                  <c:v>River East (1,2,t)</c:v>
                </c:pt>
                <c:pt idx="7">
                  <c:v>Seven Oaks (2)</c:v>
                </c:pt>
                <c:pt idx="8">
                  <c:v>St. James - Assiniboia (1,2,t)</c:v>
                </c:pt>
                <c:pt idx="9">
                  <c:v>Inkster (1,t)</c:v>
                </c:pt>
                <c:pt idx="10">
                  <c:v>Downtown (1,t)</c:v>
                </c:pt>
                <c:pt idx="11">
                  <c:v>Point Douglas (1,2,t)</c:v>
                </c:pt>
                <c:pt idx="12">
                  <c:v>0</c:v>
                </c:pt>
                <c:pt idx="13">
                  <c:v>Winnipeg (1,2,t)</c:v>
                </c:pt>
                <c:pt idx="14">
                  <c:v>Manitoba (t)</c:v>
                </c:pt>
              </c:strCache>
            </c:strRef>
          </c:cat>
          <c:val>
            <c:numRef>
              <c:f>('rha graph data'!$H$22:$H$34,'rha graph data'!$H$8,'rha graph data'!$H$19)</c:f>
              <c:numCache>
                <c:ptCount val="15"/>
                <c:pt idx="0">
                  <c:v>19.0643</c:v>
                </c:pt>
                <c:pt idx="1">
                  <c:v>19.0643</c:v>
                </c:pt>
                <c:pt idx="2">
                  <c:v>19.0643</c:v>
                </c:pt>
                <c:pt idx="3">
                  <c:v>19.0643</c:v>
                </c:pt>
                <c:pt idx="4">
                  <c:v>19.0643</c:v>
                </c:pt>
                <c:pt idx="5">
                  <c:v>19.0643</c:v>
                </c:pt>
                <c:pt idx="6">
                  <c:v>19.0643</c:v>
                </c:pt>
                <c:pt idx="7">
                  <c:v>19.0643</c:v>
                </c:pt>
                <c:pt idx="8">
                  <c:v>19.0643</c:v>
                </c:pt>
                <c:pt idx="9">
                  <c:v>19.0643</c:v>
                </c:pt>
                <c:pt idx="10">
                  <c:v>19.0643</c:v>
                </c:pt>
                <c:pt idx="11">
                  <c:v>19.0643</c:v>
                </c:pt>
                <c:pt idx="13">
                  <c:v>19.0643</c:v>
                </c:pt>
                <c:pt idx="14">
                  <c:v>19.0643</c:v>
                </c:pt>
              </c:numCache>
            </c:numRef>
          </c:val>
        </c:ser>
        <c:ser>
          <c:idx val="1"/>
          <c:order val="1"/>
          <c:tx>
            <c:strRef>
              <c:f>'rha graph data'!$I$3</c:f>
              <c:strCache>
                <c:ptCount val="1"/>
                <c:pt idx="0">
                  <c:v>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(t)</c:v>
                </c:pt>
                <c:pt idx="1">
                  <c:v>Assiniboine South (1,2,t)</c:v>
                </c:pt>
                <c:pt idx="2">
                  <c:v>St. Boniface (1,2,t)</c:v>
                </c:pt>
                <c:pt idx="3">
                  <c:v>St. Vital (1,2,t)</c:v>
                </c:pt>
                <c:pt idx="4">
                  <c:v>Transcona (1,2)</c:v>
                </c:pt>
                <c:pt idx="5">
                  <c:v>River Heights (1,2,t)</c:v>
                </c:pt>
                <c:pt idx="6">
                  <c:v>River East (1,2,t)</c:v>
                </c:pt>
                <c:pt idx="7">
                  <c:v>Seven Oaks (2)</c:v>
                </c:pt>
                <c:pt idx="8">
                  <c:v>St. James - Assiniboia (1,2,t)</c:v>
                </c:pt>
                <c:pt idx="9">
                  <c:v>Inkster (1,t)</c:v>
                </c:pt>
                <c:pt idx="10">
                  <c:v>Downtown (1,t)</c:v>
                </c:pt>
                <c:pt idx="11">
                  <c:v>Point Douglas (1,2,t)</c:v>
                </c:pt>
                <c:pt idx="12">
                  <c:v>0</c:v>
                </c:pt>
                <c:pt idx="13">
                  <c:v>Winnipeg (1,2,t)</c:v>
                </c:pt>
                <c:pt idx="14">
                  <c:v>Manitoba (t)</c:v>
                </c:pt>
              </c:strCache>
            </c:strRef>
          </c:cat>
          <c:val>
            <c:numRef>
              <c:f>('rha graph data'!$I$22:$I$34,'rha graph data'!$I$8,'rha graph data'!$I$19)</c:f>
              <c:numCache>
                <c:ptCount val="15"/>
                <c:pt idx="0">
                  <c:v>20.7476</c:v>
                </c:pt>
                <c:pt idx="1">
                  <c:v>29.0185</c:v>
                </c:pt>
                <c:pt idx="2">
                  <c:v>24.6872</c:v>
                </c:pt>
                <c:pt idx="3">
                  <c:v>25.0909</c:v>
                </c:pt>
                <c:pt idx="4">
                  <c:v>29.2913</c:v>
                </c:pt>
                <c:pt idx="5">
                  <c:v>29.1502</c:v>
                </c:pt>
                <c:pt idx="6">
                  <c:v>24.1723</c:v>
                </c:pt>
                <c:pt idx="7">
                  <c:v>15.9023</c:v>
                </c:pt>
                <c:pt idx="8">
                  <c:v>31.4061</c:v>
                </c:pt>
                <c:pt idx="9">
                  <c:v>13.908</c:v>
                </c:pt>
                <c:pt idx="10">
                  <c:v>23.6814</c:v>
                </c:pt>
                <c:pt idx="11">
                  <c:v>24.5046</c:v>
                </c:pt>
                <c:pt idx="13">
                  <c:v>23.5773</c:v>
                </c:pt>
                <c:pt idx="14">
                  <c:v>19.0643</c:v>
                </c:pt>
              </c:numCache>
            </c:numRef>
          </c:val>
        </c:ser>
        <c:ser>
          <c:idx val="2"/>
          <c:order val="2"/>
          <c:tx>
            <c:strRef>
              <c:f>'rha graph data'!$J$3</c:f>
              <c:strCache>
                <c:ptCount val="1"/>
                <c:pt idx="0">
                  <c:v>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(t)</c:v>
                </c:pt>
                <c:pt idx="1">
                  <c:v>Assiniboine South (1,2,t)</c:v>
                </c:pt>
                <c:pt idx="2">
                  <c:v>St. Boniface (1,2,t)</c:v>
                </c:pt>
                <c:pt idx="3">
                  <c:v>St. Vital (1,2,t)</c:v>
                </c:pt>
                <c:pt idx="4">
                  <c:v>Transcona (1,2)</c:v>
                </c:pt>
                <c:pt idx="5">
                  <c:v>River Heights (1,2,t)</c:v>
                </c:pt>
                <c:pt idx="6">
                  <c:v>River East (1,2,t)</c:v>
                </c:pt>
                <c:pt idx="7">
                  <c:v>Seven Oaks (2)</c:v>
                </c:pt>
                <c:pt idx="8">
                  <c:v>St. James - Assiniboia (1,2,t)</c:v>
                </c:pt>
                <c:pt idx="9">
                  <c:v>Inkster (1,t)</c:v>
                </c:pt>
                <c:pt idx="10">
                  <c:v>Downtown (1,t)</c:v>
                </c:pt>
                <c:pt idx="11">
                  <c:v>Point Douglas (1,2,t)</c:v>
                </c:pt>
                <c:pt idx="12">
                  <c:v>0</c:v>
                </c:pt>
                <c:pt idx="13">
                  <c:v>Winnipeg (1,2,t)</c:v>
                </c:pt>
                <c:pt idx="14">
                  <c:v>Manitoba (t)</c:v>
                </c:pt>
              </c:strCache>
            </c:strRef>
          </c:cat>
          <c:val>
            <c:numRef>
              <c:f>('rha graph data'!$J$22:$J$34,'rha graph data'!$J$8,'rha graph data'!$J$19)</c:f>
              <c:numCache>
                <c:ptCount val="15"/>
                <c:pt idx="0">
                  <c:v>27.4294</c:v>
                </c:pt>
                <c:pt idx="1">
                  <c:v>44.6547</c:v>
                </c:pt>
                <c:pt idx="2">
                  <c:v>34.2148</c:v>
                </c:pt>
                <c:pt idx="3">
                  <c:v>35.549</c:v>
                </c:pt>
                <c:pt idx="4">
                  <c:v>33.7802</c:v>
                </c:pt>
                <c:pt idx="5">
                  <c:v>36.8507</c:v>
                </c:pt>
                <c:pt idx="6">
                  <c:v>31.9721</c:v>
                </c:pt>
                <c:pt idx="7">
                  <c:v>19.5487</c:v>
                </c:pt>
                <c:pt idx="8">
                  <c:v>38.7728</c:v>
                </c:pt>
                <c:pt idx="9">
                  <c:v>21.1849</c:v>
                </c:pt>
                <c:pt idx="10">
                  <c:v>30.5108</c:v>
                </c:pt>
                <c:pt idx="11">
                  <c:v>34.6423</c:v>
                </c:pt>
                <c:pt idx="13">
                  <c:v>32.1571</c:v>
                </c:pt>
                <c:pt idx="14">
                  <c:v>26.8193</c:v>
                </c:pt>
              </c:numCache>
            </c:numRef>
          </c:val>
        </c:ser>
        <c:ser>
          <c:idx val="3"/>
          <c:order val="3"/>
          <c:tx>
            <c:strRef>
              <c:f>'rha graph data'!$K$3</c:f>
              <c:strCache>
                <c:ptCount val="1"/>
                <c:pt idx="0">
                  <c:v>MB Avg 2001-2005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 (t)</c:v>
                </c:pt>
                <c:pt idx="1">
                  <c:v>Assiniboine South (1,2,t)</c:v>
                </c:pt>
                <c:pt idx="2">
                  <c:v>St. Boniface (1,2,t)</c:v>
                </c:pt>
                <c:pt idx="3">
                  <c:v>St. Vital (1,2,t)</c:v>
                </c:pt>
                <c:pt idx="4">
                  <c:v>Transcona (1,2)</c:v>
                </c:pt>
                <c:pt idx="5">
                  <c:v>River Heights (1,2,t)</c:v>
                </c:pt>
                <c:pt idx="6">
                  <c:v>River East (1,2,t)</c:v>
                </c:pt>
                <c:pt idx="7">
                  <c:v>Seven Oaks (2)</c:v>
                </c:pt>
                <c:pt idx="8">
                  <c:v>St. James - Assiniboia (1,2,t)</c:v>
                </c:pt>
                <c:pt idx="9">
                  <c:v>Inkster (1,t)</c:v>
                </c:pt>
                <c:pt idx="10">
                  <c:v>Downtown (1,t)</c:v>
                </c:pt>
                <c:pt idx="11">
                  <c:v>Point Douglas (1,2,t)</c:v>
                </c:pt>
                <c:pt idx="12">
                  <c:v>0</c:v>
                </c:pt>
                <c:pt idx="13">
                  <c:v>Winnipeg (1,2,t)</c:v>
                </c:pt>
                <c:pt idx="14">
                  <c:v>Manitoba (t)</c:v>
                </c:pt>
              </c:strCache>
            </c:strRef>
          </c:cat>
          <c:val>
            <c:numRef>
              <c:f>('rha graph data'!$K$22:$K$34,'rha graph data'!$K$8,'rha graph data'!$K$19)</c:f>
              <c:numCache>
                <c:ptCount val="15"/>
                <c:pt idx="0">
                  <c:v>26.8193</c:v>
                </c:pt>
                <c:pt idx="1">
                  <c:v>26.8193</c:v>
                </c:pt>
                <c:pt idx="2">
                  <c:v>26.8193</c:v>
                </c:pt>
                <c:pt idx="3">
                  <c:v>26.8193</c:v>
                </c:pt>
                <c:pt idx="4">
                  <c:v>26.8193</c:v>
                </c:pt>
                <c:pt idx="5">
                  <c:v>26.8193</c:v>
                </c:pt>
                <c:pt idx="6">
                  <c:v>26.8193</c:v>
                </c:pt>
                <c:pt idx="7">
                  <c:v>26.8193</c:v>
                </c:pt>
                <c:pt idx="8">
                  <c:v>26.8193</c:v>
                </c:pt>
                <c:pt idx="9">
                  <c:v>26.8193</c:v>
                </c:pt>
                <c:pt idx="10">
                  <c:v>26.8193</c:v>
                </c:pt>
                <c:pt idx="11">
                  <c:v>26.8193</c:v>
                </c:pt>
                <c:pt idx="13">
                  <c:v>26.8193</c:v>
                </c:pt>
                <c:pt idx="14">
                  <c:v>26.8193</c:v>
                </c:pt>
              </c:numCache>
            </c:numRef>
          </c:val>
        </c:ser>
        <c:axId val="33998500"/>
        <c:axId val="37551045"/>
      </c:barChart>
      <c:catAx>
        <c:axId val="33998500"/>
        <c:scaling>
          <c:orientation val="maxMin"/>
        </c:scaling>
        <c:axPos val="l"/>
        <c:delete val="0"/>
        <c:numFmt formatCode="General" sourceLinked="1"/>
        <c:majorTickMark val="none"/>
        <c:minorTickMark val="none"/>
        <c:tickLblPos val="nextTo"/>
        <c:crossAx val="37551045"/>
        <c:crosses val="autoZero"/>
        <c:auto val="1"/>
        <c:lblOffset val="100"/>
        <c:noMultiLvlLbl val="0"/>
      </c:catAx>
      <c:valAx>
        <c:axId val="37551045"/>
        <c:scaling>
          <c:orientation val="minMax"/>
          <c:max val="50"/>
          <c:min val="0"/>
        </c:scaling>
        <c:axPos val="t"/>
        <c:majorGridlines/>
        <c:delete val="0"/>
        <c:numFmt formatCode="0" sourceLinked="0"/>
        <c:majorTickMark val="none"/>
        <c:minorTickMark val="none"/>
        <c:tickLblPos val="nextTo"/>
        <c:crossAx val="33998500"/>
        <c:crosses val="max"/>
        <c:crossBetween val="between"/>
        <c:dispUnits/>
        <c:majorUnit val="5"/>
      </c:valAx>
      <c:spPr>
        <a:solidFill>
          <a:srgbClr val="FFFFFF"/>
        </a:solidFill>
        <a:ln w="12700">
          <a:solidFill/>
        </a:ln>
      </c:spPr>
    </c:plotArea>
    <c:legend>
      <c:legendPos val="r"/>
      <c:legendEntry>
        <c:idx val="0"/>
        <c:delete val="1"/>
      </c:legendEntry>
      <c:legendEntry>
        <c:idx val="3"/>
        <c:delete val="1"/>
      </c:legendEntry>
      <c:layout>
        <c:manualLayout>
          <c:xMode val="edge"/>
          <c:yMode val="edge"/>
          <c:x val="0.7745"/>
          <c:y val="0.20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0.63625</cdr:x>
      <cdr:y>0.98325</cdr:y>
    </cdr:from>
    <cdr:to>
      <cdr:x>0.99275</cdr:x>
      <cdr:y>1</cdr:y>
    </cdr:to>
    <cdr:sp>
      <cdr:nvSpPr>
        <cdr:cNvPr id="1" name="TextBox 1"/>
        <cdr:cNvSpPr txBox="1">
          <a:spLocks noChangeArrowheads="1"/>
        </cdr:cNvSpPr>
      </cdr:nvSpPr>
      <cdr:spPr>
        <a:xfrm>
          <a:off x="4629150" y="9563100"/>
          <a:ext cx="2590800" cy="16192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0.71875</cdr:x>
      <cdr:y>0.85</cdr:y>
    </cdr:from>
    <cdr:to>
      <cdr:x>0.92475</cdr:x>
      <cdr:y>0.93225</cdr:y>
    </cdr:to>
    <cdr:sp>
      <cdr:nvSpPr>
        <cdr:cNvPr id="2" name="TextBox 4"/>
        <cdr:cNvSpPr txBox="1">
          <a:spLocks noChangeArrowheads="1"/>
        </cdr:cNvSpPr>
      </cdr:nvSpPr>
      <cdr:spPr>
        <a:xfrm>
          <a:off x="5229225" y="8267700"/>
          <a:ext cx="1495425" cy="8001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Note: In order to maintain a good model fit, adjusted rates for districts in Churchill, Burntwood, and Public Trustee have been excluded.</a:t>
          </a:r>
        </a:p>
      </cdr:txBody>
    </cdr:sp>
  </cdr:relSizeAnchor>
  <cdr:relSizeAnchor xmlns:cdr="http://schemas.openxmlformats.org/drawingml/2006/chartDrawing">
    <cdr:from>
      <cdr:x>0</cdr:x>
      <cdr:y>0</cdr:y>
    </cdr:from>
    <cdr:to>
      <cdr:x>0.9855</cdr:x>
      <cdr:y>0.04225</cdr:y>
    </cdr:to>
    <cdr:sp>
      <cdr:nvSpPr>
        <cdr:cNvPr id="3" name="TextBox 5"/>
        <cdr:cNvSpPr txBox="1">
          <a:spLocks noChangeArrowheads="1"/>
        </cdr:cNvSpPr>
      </cdr:nvSpPr>
      <cdr:spPr>
        <a:xfrm>
          <a:off x="0" y="0"/>
          <a:ext cx="7172325" cy="40957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A.6.19: Rate of Children With at Least One Psychostimulant Prescription by District</a:t>
          </a:r>
          <a:r>
            <a:rPr lang="en-US" cap="none" sz="825" b="0" i="0" u="none" baseline="0">
              <a:latin typeface="Univers 45 Light"/>
              <a:ea typeface="Univers 45 Light"/>
              <a:cs typeface="Univers 45 Light"/>
            </a:rPr>
            <a:t>
</a:t>
          </a:r>
          <a:r>
            <a:rPr lang="en-US" cap="none" sz="800" b="0" i="0" u="none" baseline="0">
              <a:latin typeface="Univers 45 Light"/>
              <a:ea typeface="Univers 45 Light"/>
              <a:cs typeface="Univers 45 Light"/>
            </a:rPr>
            <a:t>Age- and sex-adjusted rates per 1,000 children aged 5-19</a:t>
          </a:r>
        </a:p>
      </cdr:txBody>
    </cdr:sp>
  </cdr:relSizeAnchor>
  <cdr:relSizeAnchor xmlns:cdr="http://schemas.openxmlformats.org/drawingml/2006/chartDrawing">
    <cdr:from>
      <cdr:x>0.9735</cdr:x>
      <cdr:y>0.4405</cdr:y>
    </cdr:from>
    <cdr:to>
      <cdr:x>1</cdr:x>
      <cdr:y>0.46825</cdr:y>
    </cdr:to>
    <cdr:sp>
      <cdr:nvSpPr>
        <cdr:cNvPr id="4" name="TextBox 6"/>
        <cdr:cNvSpPr txBox="1">
          <a:spLocks noChangeArrowheads="1"/>
        </cdr:cNvSpPr>
      </cdr:nvSpPr>
      <cdr:spPr>
        <a:xfrm>
          <a:off x="7077075" y="4286250"/>
          <a:ext cx="190500" cy="266700"/>
        </a:xfrm>
        <a:prstGeom prst="rect">
          <a:avLst/>
        </a:prstGeom>
        <a:noFill/>
        <a:ln w="9525" cmpd="sng">
          <a:noFill/>
        </a:ln>
      </cdr:spPr>
      <cdr:txBody>
        <a:bodyPr vertOverflow="clip" wrap="square"/>
        <a:p>
          <a:pPr algn="l">
            <a:defRPr/>
          </a:pPr>
          <a:r>
            <a:rPr lang="en-US" cap="none" sz="825" b="0" i="0" u="none" baseline="0"/>
            <a:t>59</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0.636</cdr:x>
      <cdr:y>0.9825</cdr:y>
    </cdr:from>
    <cdr:to>
      <cdr:x>0.99075</cdr:x>
      <cdr:y>1</cdr:y>
    </cdr:to>
    <cdr:sp>
      <cdr:nvSpPr>
        <cdr:cNvPr id="1" name="TextBox 1"/>
        <cdr:cNvSpPr txBox="1">
          <a:spLocks noChangeArrowheads="1"/>
        </cdr:cNvSpPr>
      </cdr:nvSpPr>
      <cdr:spPr>
        <a:xfrm>
          <a:off x="3629025" y="8048625"/>
          <a:ext cx="2028825"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0.62825</cdr:x>
      <cdr:y>0.96975</cdr:y>
    </cdr:from>
    <cdr:to>
      <cdr:x>0.995</cdr:x>
      <cdr:y>1</cdr:y>
    </cdr:to>
    <cdr:sp>
      <cdr:nvSpPr>
        <cdr:cNvPr id="1" name="TextBox 1"/>
        <cdr:cNvSpPr txBox="1">
          <a:spLocks noChangeArrowheads="1"/>
        </cdr:cNvSpPr>
      </cdr:nvSpPr>
      <cdr:spPr>
        <a:xfrm>
          <a:off x="3581400" y="4400550"/>
          <a:ext cx="2095500"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0.16575</cdr:x>
      <cdr:y>0.88875</cdr:y>
    </cdr:from>
    <cdr:to>
      <cdr:x>0.90125</cdr:x>
      <cdr:y>0.99925</cdr:y>
    </cdr:to>
    <cdr:sp>
      <cdr:nvSpPr>
        <cdr:cNvPr id="1" name="TextBox 4"/>
        <cdr:cNvSpPr txBox="1">
          <a:spLocks noChangeArrowheads="1"/>
        </cdr:cNvSpPr>
      </cdr:nvSpPr>
      <cdr:spPr>
        <a:xfrm>
          <a:off x="942975" y="4029075"/>
          <a:ext cx="42005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0.62325</cdr:x>
      <cdr:y>0.96725</cdr:y>
    </cdr:from>
    <cdr:to>
      <cdr:x>0.996</cdr:x>
      <cdr:y>1</cdr:y>
    </cdr:to>
    <cdr:sp>
      <cdr:nvSpPr>
        <cdr:cNvPr id="2" name="mchp"/>
        <cdr:cNvSpPr txBox="1">
          <a:spLocks noChangeArrowheads="1"/>
        </cdr:cNvSpPr>
      </cdr:nvSpPr>
      <cdr:spPr>
        <a:xfrm>
          <a:off x="3552825" y="4391025"/>
          <a:ext cx="213360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0.25625</cdr:x>
      <cdr:y>0.895</cdr:y>
    </cdr:from>
    <cdr:to>
      <cdr:x>0.973</cdr:x>
      <cdr:y>0.98925</cdr:y>
    </cdr:to>
    <cdr:sp>
      <cdr:nvSpPr>
        <cdr:cNvPr id="1" name="TextBox 6"/>
        <cdr:cNvSpPr txBox="1">
          <a:spLocks noChangeArrowheads="1"/>
        </cdr:cNvSpPr>
      </cdr:nvSpPr>
      <cdr:spPr>
        <a:xfrm>
          <a:off x="1457325" y="4876800"/>
          <a:ext cx="409575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0.62625</cdr:x>
      <cdr:y>0.9755</cdr:y>
    </cdr:from>
    <cdr:to>
      <cdr:x>0.98425</cdr:x>
      <cdr:y>1</cdr:y>
    </cdr:to>
    <cdr:sp>
      <cdr:nvSpPr>
        <cdr:cNvPr id="2" name="mchp"/>
        <cdr:cNvSpPr txBox="1">
          <a:spLocks noChangeArrowheads="1"/>
        </cdr:cNvSpPr>
      </cdr:nvSpPr>
      <cdr:spPr>
        <a:xfrm>
          <a:off x="3571875" y="5314950"/>
          <a:ext cx="20478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5"/>
  <sheetViews>
    <sheetView workbookViewId="0" topLeftCell="A1">
      <selection activeCell="C44" sqref="C44"/>
    </sheetView>
  </sheetViews>
  <sheetFormatPr defaultColWidth="9.140625" defaultRowHeight="12.75"/>
  <cols>
    <col min="1" max="1" width="12.421875" style="27" customWidth="1"/>
    <col min="2" max="3" width="11.28125" style="27" customWidth="1"/>
    <col min="4" max="4" width="9.140625" style="27" customWidth="1"/>
    <col min="5" max="5" width="18.140625" style="27" customWidth="1"/>
    <col min="6" max="7" width="11.28125" style="27" customWidth="1"/>
    <col min="8" max="16384" width="9.140625" style="27" customWidth="1"/>
  </cols>
  <sheetData>
    <row r="1" spans="1:3" ht="15.75" thickBot="1">
      <c r="A1" s="14" t="s">
        <v>287</v>
      </c>
      <c r="B1" s="14"/>
      <c r="C1" s="14"/>
    </row>
    <row r="2" spans="1:7" ht="13.5" thickBot="1">
      <c r="A2" s="50" t="s">
        <v>134</v>
      </c>
      <c r="B2" s="62" t="s">
        <v>286</v>
      </c>
      <c r="C2" s="63"/>
      <c r="E2" s="50" t="s">
        <v>134</v>
      </c>
      <c r="F2" s="64" t="s">
        <v>286</v>
      </c>
      <c r="G2" s="63"/>
    </row>
    <row r="3" spans="1:7" ht="12.75">
      <c r="A3" s="51"/>
      <c r="B3" s="15" t="s">
        <v>135</v>
      </c>
      <c r="C3" s="18" t="s">
        <v>135</v>
      </c>
      <c r="E3" s="51"/>
      <c r="F3" s="15" t="s">
        <v>135</v>
      </c>
      <c r="G3" s="18" t="s">
        <v>135</v>
      </c>
    </row>
    <row r="4" spans="1:7" ht="12.75">
      <c r="A4" s="51"/>
      <c r="B4" s="15" t="s">
        <v>217</v>
      </c>
      <c r="C4" s="32" t="s">
        <v>217</v>
      </c>
      <c r="E4" s="51"/>
      <c r="F4" s="15" t="s">
        <v>217</v>
      </c>
      <c r="G4" s="32" t="s">
        <v>217</v>
      </c>
    </row>
    <row r="5" spans="1:7" ht="12.75">
      <c r="A5" s="51"/>
      <c r="B5" s="16" t="s">
        <v>218</v>
      </c>
      <c r="C5" s="33" t="s">
        <v>218</v>
      </c>
      <c r="E5" s="51"/>
      <c r="F5" s="16" t="s">
        <v>218</v>
      </c>
      <c r="G5" s="33" t="s">
        <v>218</v>
      </c>
    </row>
    <row r="6" spans="1:7" s="54" customFormat="1" ht="13.5" thickBot="1">
      <c r="A6" s="49"/>
      <c r="B6" s="48" t="s">
        <v>281</v>
      </c>
      <c r="C6" s="60" t="s">
        <v>282</v>
      </c>
      <c r="E6" s="49"/>
      <c r="F6" s="53" t="s">
        <v>281</v>
      </c>
      <c r="G6" s="60" t="s">
        <v>282</v>
      </c>
    </row>
    <row r="7" spans="1:7" ht="12.75">
      <c r="A7" s="28" t="s">
        <v>136</v>
      </c>
      <c r="B7" s="55">
        <f>'orig. data'!H4</f>
        <v>9.669</v>
      </c>
      <c r="C7" s="23">
        <f>'orig. data'!V4</f>
        <v>15.807</v>
      </c>
      <c r="E7" s="28" t="s">
        <v>151</v>
      </c>
      <c r="F7" s="21">
        <f>'orig. data'!H20</f>
        <v>20.179</v>
      </c>
      <c r="G7" s="23">
        <f>'orig. data'!V20</f>
        <v>26.541</v>
      </c>
    </row>
    <row r="8" spans="1:7" ht="12.75">
      <c r="A8" s="29" t="s">
        <v>137</v>
      </c>
      <c r="B8" s="55">
        <f>'orig. data'!H5</f>
        <v>11.111</v>
      </c>
      <c r="C8" s="23">
        <f>'orig. data'!V5</f>
        <v>14.212</v>
      </c>
      <c r="E8" s="29" t="s">
        <v>152</v>
      </c>
      <c r="F8" s="21">
        <f>'orig. data'!H21</f>
        <v>28.382</v>
      </c>
      <c r="G8" s="23">
        <f>'orig. data'!V21</f>
        <v>42.894</v>
      </c>
    </row>
    <row r="9" spans="1:7" ht="12.75">
      <c r="A9" s="29" t="s">
        <v>138</v>
      </c>
      <c r="B9" s="55">
        <f>'orig. data'!H6</f>
        <v>20.835</v>
      </c>
      <c r="C9" s="23">
        <f>'orig. data'!V6</f>
        <v>27.461</v>
      </c>
      <c r="E9" s="29" t="s">
        <v>156</v>
      </c>
      <c r="F9" s="21">
        <f>'orig. data'!H22</f>
        <v>24.051</v>
      </c>
      <c r="G9" s="23">
        <f>'orig. data'!V22</f>
        <v>33.459</v>
      </c>
    </row>
    <row r="10" spans="1:7" ht="12.75">
      <c r="A10" s="29" t="s">
        <v>107</v>
      </c>
      <c r="B10" s="55">
        <f>'orig. data'!H7</f>
        <v>28.052</v>
      </c>
      <c r="C10" s="23">
        <f>'orig. data'!V7</f>
        <v>35.707</v>
      </c>
      <c r="E10" s="29" t="s">
        <v>154</v>
      </c>
      <c r="F10" s="21">
        <f>'orig. data'!H23</f>
        <v>25.124</v>
      </c>
      <c r="G10" s="23">
        <f>'orig. data'!V23</f>
        <v>34.97</v>
      </c>
    </row>
    <row r="11" spans="1:7" ht="12.75">
      <c r="A11" s="29" t="s">
        <v>146</v>
      </c>
      <c r="B11" s="55">
        <f>'orig. data'!H8</f>
        <v>23.665</v>
      </c>
      <c r="C11" s="23">
        <f>'orig. data'!V8</f>
        <v>31.042</v>
      </c>
      <c r="E11" s="29" t="s">
        <v>157</v>
      </c>
      <c r="F11" s="21">
        <f>'orig. data'!H24</f>
        <v>29.521</v>
      </c>
      <c r="G11" s="23">
        <f>'orig. data'!V24</f>
        <v>33.291</v>
      </c>
    </row>
    <row r="12" spans="1:7" ht="12.75">
      <c r="A12" s="29" t="s">
        <v>140</v>
      </c>
      <c r="B12" s="55">
        <f>'orig. data'!H9</f>
        <v>17.927</v>
      </c>
      <c r="C12" s="23">
        <f>'orig. data'!V9</f>
        <v>25.467</v>
      </c>
      <c r="E12" s="29" t="s">
        <v>153</v>
      </c>
      <c r="F12" s="21">
        <f>'orig. data'!H25</f>
        <v>28.383</v>
      </c>
      <c r="G12" s="23">
        <f>'orig. data'!V25</f>
        <v>35.652</v>
      </c>
    </row>
    <row r="13" spans="1:7" ht="12.75">
      <c r="A13" s="29" t="s">
        <v>141</v>
      </c>
      <c r="B13" s="55">
        <f>'orig. data'!H10</f>
        <v>13.739</v>
      </c>
      <c r="C13" s="23">
        <f>'orig. data'!V10</f>
        <v>18.636</v>
      </c>
      <c r="E13" s="29" t="s">
        <v>155</v>
      </c>
      <c r="F13" s="21">
        <f>'orig. data'!H26</f>
        <v>23.929</v>
      </c>
      <c r="G13" s="23">
        <f>'orig. data'!V26</f>
        <v>30.773</v>
      </c>
    </row>
    <row r="14" spans="1:7" ht="12.75">
      <c r="A14" s="29" t="s">
        <v>139</v>
      </c>
      <c r="B14" s="55">
        <f>'orig. data'!H11</f>
        <v>11.632</v>
      </c>
      <c r="C14" s="23">
        <f>'orig. data'!V11</f>
        <v>16.167</v>
      </c>
      <c r="E14" s="29" t="s">
        <v>158</v>
      </c>
      <c r="F14" s="21">
        <f>'orig. data'!H27</f>
        <v>15.551</v>
      </c>
      <c r="G14" s="23">
        <f>'orig. data'!V27</f>
        <v>19.234</v>
      </c>
    </row>
    <row r="15" spans="1:7" ht="12.75">
      <c r="A15" s="29" t="s">
        <v>142</v>
      </c>
      <c r="B15" s="55"/>
      <c r="C15" s="23"/>
      <c r="E15" s="29" t="s">
        <v>159</v>
      </c>
      <c r="F15" s="21">
        <f>'orig. data'!H28</f>
        <v>30.564</v>
      </c>
      <c r="G15" s="23">
        <f>'orig. data'!V28</f>
        <v>37.806</v>
      </c>
    </row>
    <row r="16" spans="1:7" ht="12.75">
      <c r="A16" s="29" t="s">
        <v>143</v>
      </c>
      <c r="B16" s="55">
        <f>'orig. data'!H13</f>
        <v>8.417</v>
      </c>
      <c r="C16" s="23">
        <f>'orig. data'!V13</f>
        <v>12.61</v>
      </c>
      <c r="E16" s="29" t="s">
        <v>160</v>
      </c>
      <c r="F16" s="21">
        <f>'orig. data'!H29</f>
        <v>13.915</v>
      </c>
      <c r="G16" s="23">
        <f>'orig. data'!V29</f>
        <v>21.033</v>
      </c>
    </row>
    <row r="17" spans="1:7" ht="12.75">
      <c r="A17" s="29" t="s">
        <v>144</v>
      </c>
      <c r="B17" s="55">
        <f>'orig. data'!H14</f>
        <v>6.217</v>
      </c>
      <c r="C17" s="23">
        <f>'orig. data'!V14</f>
        <v>16.807</v>
      </c>
      <c r="E17" s="29" t="s">
        <v>161</v>
      </c>
      <c r="F17" s="21">
        <f>'orig. data'!H30</f>
        <v>22.96</v>
      </c>
      <c r="G17" s="23">
        <f>'orig. data'!V30</f>
        <v>28.915</v>
      </c>
    </row>
    <row r="18" spans="1:7" ht="12.75">
      <c r="A18" s="58"/>
      <c r="B18" s="56"/>
      <c r="C18" s="24"/>
      <c r="E18" s="29" t="s">
        <v>162</v>
      </c>
      <c r="F18" s="21">
        <f>'orig. data'!H31</f>
        <v>24.072</v>
      </c>
      <c r="G18" s="23">
        <f>'orig. data'!V31</f>
        <v>33.555</v>
      </c>
    </row>
    <row r="19" spans="1:7" ht="12.75">
      <c r="A19" s="29" t="s">
        <v>149</v>
      </c>
      <c r="B19" s="55">
        <f>'orig. data'!H15</f>
        <v>13.551</v>
      </c>
      <c r="C19" s="23">
        <f>'orig. data'!V15</f>
        <v>18.144</v>
      </c>
      <c r="E19" s="30"/>
      <c r="F19" s="22"/>
      <c r="G19" s="24"/>
    </row>
    <row r="20" spans="1:7" ht="13.5" thickBot="1">
      <c r="A20" s="29" t="s">
        <v>150</v>
      </c>
      <c r="B20" s="55">
        <f>'orig. data'!H16</f>
        <v>15.145</v>
      </c>
      <c r="C20" s="23">
        <f>'orig. data'!V16</f>
        <v>21.285</v>
      </c>
      <c r="E20" s="59" t="s">
        <v>146</v>
      </c>
      <c r="F20" s="61">
        <f>'orig. data'!H8</f>
        <v>23.665</v>
      </c>
      <c r="G20" s="25">
        <f>'orig. data'!V8</f>
        <v>31.042</v>
      </c>
    </row>
    <row r="21" spans="1:6" ht="12.75">
      <c r="A21" s="29" t="s">
        <v>145</v>
      </c>
      <c r="B21" s="55">
        <f>'orig. data'!H17</f>
        <v>6.836</v>
      </c>
      <c r="C21" s="23">
        <f>'orig. data'!V17</f>
        <v>15.449</v>
      </c>
      <c r="E21" s="17" t="s">
        <v>148</v>
      </c>
      <c r="F21" s="31"/>
    </row>
    <row r="22" spans="1:7" ht="12.75">
      <c r="A22" s="58"/>
      <c r="B22" s="56"/>
      <c r="C22" s="24"/>
      <c r="E22" s="52" t="s">
        <v>216</v>
      </c>
      <c r="F22" s="52"/>
      <c r="G22" s="52"/>
    </row>
    <row r="23" spans="1:3" ht="13.5" thickBot="1">
      <c r="A23" s="59" t="s">
        <v>147</v>
      </c>
      <c r="B23" s="57">
        <f>'orig. data'!H18</f>
        <v>19.064</v>
      </c>
      <c r="C23" s="25">
        <f>'orig. data'!V18</f>
        <v>25.738</v>
      </c>
    </row>
    <row r="24" spans="1:2" ht="12.75">
      <c r="A24" s="17" t="s">
        <v>148</v>
      </c>
      <c r="B24" s="31"/>
    </row>
    <row r="25" spans="1:3" ht="12.75">
      <c r="A25" s="26" t="s">
        <v>216</v>
      </c>
      <c r="B25" s="26"/>
      <c r="C25" s="26"/>
    </row>
  </sheetData>
  <mergeCells count="2">
    <mergeCell ref="B2:C2"/>
    <mergeCell ref="F2:G2"/>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I22" sqref="I22"/>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43" t="s">
        <v>279</v>
      </c>
      <c r="B1" s="4" t="s">
        <v>224</v>
      </c>
      <c r="C1" s="65" t="s">
        <v>129</v>
      </c>
      <c r="D1" s="65"/>
      <c r="E1" s="65"/>
      <c r="F1" s="65" t="s">
        <v>132</v>
      </c>
      <c r="G1" s="65"/>
      <c r="H1" s="5" t="s">
        <v>119</v>
      </c>
      <c r="I1" s="3" t="s">
        <v>121</v>
      </c>
      <c r="J1" s="3" t="s">
        <v>122</v>
      </c>
      <c r="K1" s="5" t="s">
        <v>120</v>
      </c>
      <c r="L1" s="5" t="s">
        <v>123</v>
      </c>
      <c r="M1" s="5" t="s">
        <v>124</v>
      </c>
      <c r="N1" s="5" t="s">
        <v>125</v>
      </c>
      <c r="O1" s="6"/>
      <c r="P1" s="5" t="s">
        <v>126</v>
      </c>
      <c r="Q1" s="5" t="s">
        <v>127</v>
      </c>
      <c r="R1" s="5" t="s">
        <v>128</v>
      </c>
      <c r="S1" s="6"/>
      <c r="T1" s="5" t="s">
        <v>133</v>
      </c>
    </row>
    <row r="2" spans="2:20" ht="12.75">
      <c r="B2" s="4"/>
      <c r="C2" s="12"/>
      <c r="D2" s="12"/>
      <c r="E2" s="12"/>
      <c r="F2" s="13"/>
      <c r="G2" s="13"/>
      <c r="H2" s="5"/>
      <c r="I2" s="66" t="s">
        <v>283</v>
      </c>
      <c r="J2" s="66"/>
      <c r="K2" s="5"/>
      <c r="L2" s="5"/>
      <c r="M2" s="5"/>
      <c r="N2" s="5"/>
      <c r="O2" s="6"/>
      <c r="P2" s="5"/>
      <c r="Q2" s="5"/>
      <c r="R2" s="5"/>
      <c r="S2" s="6"/>
      <c r="T2" s="5"/>
    </row>
    <row r="3" spans="1:27" ht="12.75">
      <c r="A3" s="4" t="s">
        <v>0</v>
      </c>
      <c r="B3" s="4"/>
      <c r="C3" s="12">
        <v>1</v>
      </c>
      <c r="D3" s="12">
        <v>2</v>
      </c>
      <c r="E3" s="12" t="s">
        <v>131</v>
      </c>
      <c r="F3" s="12" t="s">
        <v>255</v>
      </c>
      <c r="G3" s="12" t="s">
        <v>256</v>
      </c>
      <c r="H3" s="2" t="s">
        <v>222</v>
      </c>
      <c r="I3" s="4" t="s">
        <v>281</v>
      </c>
      <c r="J3" s="4" t="s">
        <v>282</v>
      </c>
      <c r="K3" s="2" t="s">
        <v>223</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(1,2,t)</v>
      </c>
      <c r="B4" t="s">
        <v>136</v>
      </c>
      <c r="C4">
        <f>'orig. data'!AH4</f>
        <v>1</v>
      </c>
      <c r="D4">
        <f>'orig. data'!AI4</f>
        <v>2</v>
      </c>
      <c r="E4" t="str">
        <f ca="1">IF(CELL("contents",F4)="s","s",IF(CELL("contents",G4)="s","s",IF(CELL("contents",'orig. data'!AJ4)="t","t","")))</f>
        <v>t</v>
      </c>
      <c r="F4">
        <f>'orig. data'!AK4</f>
        <v>0</v>
      </c>
      <c r="G4">
        <f>'orig. data'!AL4</f>
        <v>0</v>
      </c>
      <c r="H4" s="19">
        <f aca="true" t="shared" si="0" ref="H4:H14">I$19</f>
        <v>19.0643</v>
      </c>
      <c r="I4" s="3">
        <f>'orig. data'!D4</f>
        <v>9.7869</v>
      </c>
      <c r="J4" s="3">
        <f>'orig. data'!R4</f>
        <v>16.0694</v>
      </c>
      <c r="K4" s="19">
        <f aca="true" t="shared" si="1" ref="K4:K14">J$19</f>
        <v>26.8193</v>
      </c>
      <c r="L4" s="5">
        <f>'orig. data'!B4</f>
        <v>0</v>
      </c>
      <c r="M4" s="5">
        <f>'orig. data'!C4</f>
        <v>13962</v>
      </c>
      <c r="N4" s="11">
        <f>'orig. data'!G4</f>
        <v>0</v>
      </c>
      <c r="O4" s="7"/>
      <c r="P4" s="5">
        <f>'orig. data'!P4</f>
        <v>0</v>
      </c>
      <c r="Q4" s="5">
        <f>'orig. data'!Q4</f>
        <v>15120</v>
      </c>
      <c r="R4" s="11">
        <f>'orig. data'!U4</f>
        <v>0</v>
      </c>
      <c r="S4" s="7"/>
      <c r="T4" s="11">
        <f>'orig. data'!AD4</f>
        <v>2E-05</v>
      </c>
      <c r="U4" s="3"/>
      <c r="V4" s="3"/>
      <c r="W4" s="3"/>
      <c r="X4" s="3"/>
      <c r="Y4" s="3"/>
      <c r="Z4" s="3"/>
      <c r="AA4" s="3"/>
    </row>
    <row r="5" spans="1:27" ht="12.75">
      <c r="A5" s="2" t="str">
        <f aca="true" ca="1" t="shared" si="2"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137</v>
      </c>
      <c r="C5">
        <f>'orig. data'!AH5</f>
        <v>1</v>
      </c>
      <c r="D5">
        <f>'orig. data'!AI5</f>
        <v>2</v>
      </c>
      <c r="E5" t="str">
        <f ca="1">IF(CELL("contents",F5)="s","s",IF(CELL("contents",G5)="s","s",IF(CELL("contents",'orig. data'!AJ5)="t","t","")))</f>
        <v>t</v>
      </c>
      <c r="F5">
        <f>'orig. data'!AK5</f>
        <v>0</v>
      </c>
      <c r="G5">
        <f>'orig. data'!AL5</f>
        <v>0</v>
      </c>
      <c r="H5" s="19">
        <f t="shared" si="0"/>
        <v>19.0643</v>
      </c>
      <c r="I5" s="3">
        <f>'orig. data'!D5</f>
        <v>11.3387</v>
      </c>
      <c r="J5" s="3">
        <f>'orig. data'!R5</f>
        <v>14.2525</v>
      </c>
      <c r="K5" s="19">
        <f t="shared" si="1"/>
        <v>26.8193</v>
      </c>
      <c r="L5" s="5">
        <f>'orig. data'!B5</f>
        <v>0</v>
      </c>
      <c r="M5" s="5">
        <f>'orig. data'!C5</f>
        <v>24211</v>
      </c>
      <c r="N5" s="11">
        <f>'orig. data'!G5</f>
        <v>0</v>
      </c>
      <c r="O5" s="8"/>
      <c r="P5" s="5">
        <f>'orig. data'!P5</f>
        <v>0</v>
      </c>
      <c r="Q5" s="5">
        <f>'orig. data'!Q5</f>
        <v>24487</v>
      </c>
      <c r="R5" s="11">
        <f>'orig. data'!U5</f>
        <v>0</v>
      </c>
      <c r="S5" s="8"/>
      <c r="T5" s="11">
        <f>'orig. data'!AD5</f>
        <v>0.01396</v>
      </c>
      <c r="U5" s="1"/>
      <c r="V5" s="1"/>
      <c r="W5" s="1"/>
      <c r="X5" s="1"/>
      <c r="Y5" s="1"/>
      <c r="Z5" s="1"/>
      <c r="AA5" s="1"/>
    </row>
    <row r="6" spans="1:27" ht="12.75">
      <c r="A6" s="2" t="str">
        <f ca="1" t="shared" si="2"/>
        <v>Assiniboine (t)</v>
      </c>
      <c r="B6" t="s">
        <v>138</v>
      </c>
      <c r="C6">
        <f>'orig. data'!AH6</f>
        <v>0</v>
      </c>
      <c r="D6">
        <f>'orig. data'!AI6</f>
        <v>0</v>
      </c>
      <c r="E6" t="str">
        <f ca="1">IF(CELL("contents",F6)="s","s",IF(CELL("contents",G6)="s","s",IF(CELL("contents",'orig. data'!AJ6)="t","t","")))</f>
        <v>t</v>
      </c>
      <c r="F6">
        <f>'orig. data'!AK6</f>
        <v>0</v>
      </c>
      <c r="G6">
        <f>'orig. data'!AL6</f>
        <v>0</v>
      </c>
      <c r="H6" s="19">
        <f t="shared" si="0"/>
        <v>19.0643</v>
      </c>
      <c r="I6" s="3">
        <f>'orig. data'!D6</f>
        <v>21.5128</v>
      </c>
      <c r="J6" s="3">
        <f>'orig. data'!R6</f>
        <v>28.8127</v>
      </c>
      <c r="K6" s="19">
        <f t="shared" si="1"/>
        <v>26.8193</v>
      </c>
      <c r="L6" s="5">
        <f>'orig. data'!B6</f>
        <v>0</v>
      </c>
      <c r="M6" s="5">
        <f>'orig. data'!C6</f>
        <v>15551</v>
      </c>
      <c r="N6" s="11">
        <f>'orig. data'!G6</f>
        <v>0.09394</v>
      </c>
      <c r="O6" s="8"/>
      <c r="P6" s="5">
        <f>'orig. data'!P6</f>
        <v>0</v>
      </c>
      <c r="Q6" s="5">
        <f>'orig. data'!Q6</f>
        <v>14129</v>
      </c>
      <c r="R6" s="11">
        <f>'orig. data'!U6</f>
        <v>0.29266</v>
      </c>
      <c r="S6" s="8"/>
      <c r="T6" s="11">
        <f>'orig. data'!AD6</f>
        <v>0.00091</v>
      </c>
      <c r="U6" s="1"/>
      <c r="V6" s="1"/>
      <c r="W6" s="1"/>
      <c r="X6" s="1"/>
      <c r="Y6" s="1"/>
      <c r="Z6" s="1"/>
      <c r="AA6" s="1"/>
    </row>
    <row r="7" spans="1:27" ht="12.75">
      <c r="A7" s="2" t="str">
        <f ca="1" t="shared" si="2"/>
        <v>Brandon (1,2,t)</v>
      </c>
      <c r="B7" t="s">
        <v>107</v>
      </c>
      <c r="C7">
        <f>'orig. data'!AH7</f>
        <v>1</v>
      </c>
      <c r="D7">
        <f>'orig. data'!AI7</f>
        <v>2</v>
      </c>
      <c r="E7" t="str">
        <f ca="1">IF(CELL("contents",F7)="s","s",IF(CELL("contents",G7)="s","s",IF(CELL("contents",'orig. data'!AJ7)="t","t","")))</f>
        <v>t</v>
      </c>
      <c r="F7">
        <f>'orig. data'!AK7</f>
        <v>0</v>
      </c>
      <c r="G7">
        <f>'orig. data'!AL7</f>
        <v>0</v>
      </c>
      <c r="H7" s="19">
        <f t="shared" si="0"/>
        <v>19.0643</v>
      </c>
      <c r="I7" s="3">
        <f>'orig. data'!D7</f>
        <v>28.6689</v>
      </c>
      <c r="J7" s="3">
        <f>'orig. data'!R7</f>
        <v>38.0048</v>
      </c>
      <c r="K7" s="19">
        <f t="shared" si="1"/>
        <v>26.8193</v>
      </c>
      <c r="L7" s="5">
        <f>'orig. data'!B7</f>
        <v>0</v>
      </c>
      <c r="M7" s="5">
        <f>'orig. data'!C7</f>
        <v>10231</v>
      </c>
      <c r="N7" s="11">
        <f>'orig. data'!G7</f>
        <v>0</v>
      </c>
      <c r="O7" s="8"/>
      <c r="P7" s="5">
        <f>'orig. data'!P7</f>
        <v>0</v>
      </c>
      <c r="Q7" s="5">
        <f>'orig. data'!Q7</f>
        <v>9858</v>
      </c>
      <c r="R7" s="11">
        <f>'orig. data'!U7</f>
        <v>0</v>
      </c>
      <c r="S7" s="8"/>
      <c r="T7" s="11">
        <f>'orig. data'!AD7</f>
        <v>0.00209</v>
      </c>
      <c r="U7" s="1"/>
      <c r="V7" s="1"/>
      <c r="W7" s="1"/>
      <c r="X7" s="1"/>
      <c r="Y7" s="1"/>
      <c r="Z7" s="1"/>
      <c r="AA7" s="1"/>
    </row>
    <row r="8" spans="1:27" ht="12.75">
      <c r="A8" s="2" t="str">
        <f ca="1" t="shared" si="2"/>
        <v>Winnipeg (1,2,t)</v>
      </c>
      <c r="B8" t="s">
        <v>146</v>
      </c>
      <c r="C8">
        <f>'orig. data'!AH8</f>
        <v>1</v>
      </c>
      <c r="D8">
        <f>'orig. data'!AI8</f>
        <v>2</v>
      </c>
      <c r="E8" t="str">
        <f ca="1">IF(CELL("contents",F8)="s","s",IF(CELL("contents",G8)="s","s",IF(CELL("contents",'orig. data'!AJ8)="t","t","")))</f>
        <v>t</v>
      </c>
      <c r="F8">
        <f>'orig. data'!AK8</f>
        <v>0</v>
      </c>
      <c r="G8">
        <f>'orig. data'!AL8</f>
        <v>0</v>
      </c>
      <c r="H8" s="19">
        <f t="shared" si="0"/>
        <v>19.0643</v>
      </c>
      <c r="I8" s="3">
        <f>'orig. data'!D8</f>
        <v>23.5773</v>
      </c>
      <c r="J8" s="3">
        <f>'orig. data'!R8</f>
        <v>32.1571</v>
      </c>
      <c r="K8" s="19">
        <f t="shared" si="1"/>
        <v>26.8193</v>
      </c>
      <c r="L8" s="5">
        <f>'orig. data'!B8</f>
        <v>0</v>
      </c>
      <c r="M8" s="5">
        <f>'orig. data'!C8</f>
        <v>127657</v>
      </c>
      <c r="N8" s="11">
        <f>'orig. data'!G8</f>
        <v>0</v>
      </c>
      <c r="O8" s="8"/>
      <c r="P8" s="5">
        <f>'orig. data'!P8</f>
        <v>0</v>
      </c>
      <c r="Q8" s="5">
        <f>'orig. data'!Q8</f>
        <v>126540</v>
      </c>
      <c r="R8" s="11">
        <f>'orig. data'!U8</f>
        <v>1E-05</v>
      </c>
      <c r="S8" s="8"/>
      <c r="T8" s="11">
        <f>'orig. data'!AD8</f>
        <v>0</v>
      </c>
      <c r="U8" s="1"/>
      <c r="V8" s="1"/>
      <c r="W8" s="1"/>
      <c r="X8" s="1"/>
      <c r="Y8" s="1"/>
      <c r="Z8" s="1"/>
      <c r="AA8" s="1"/>
    </row>
    <row r="9" spans="1:27" ht="12.75">
      <c r="A9" s="2" t="str">
        <f ca="1" t="shared" si="2"/>
        <v>Interlake (t)</v>
      </c>
      <c r="B9" t="s">
        <v>140</v>
      </c>
      <c r="C9">
        <f>'orig. data'!AH9</f>
        <v>0</v>
      </c>
      <c r="D9">
        <f>'orig. data'!AI9</f>
        <v>0</v>
      </c>
      <c r="E9" t="str">
        <f ca="1">IF(CELL("contents",F9)="s","s",IF(CELL("contents",G9)="s","s",IF(CELL("contents",'orig. data'!AJ9)="t","t","")))</f>
        <v>t</v>
      </c>
      <c r="F9">
        <f>'orig. data'!AK9</f>
        <v>0</v>
      </c>
      <c r="G9">
        <f>'orig. data'!AL9</f>
        <v>0</v>
      </c>
      <c r="H9" s="19">
        <f t="shared" si="0"/>
        <v>19.0643</v>
      </c>
      <c r="I9" s="3">
        <f>'orig. data'!D9</f>
        <v>18.1528</v>
      </c>
      <c r="J9" s="3">
        <f>'orig. data'!R9</f>
        <v>25.6646</v>
      </c>
      <c r="K9" s="19">
        <f t="shared" si="1"/>
        <v>26.8193</v>
      </c>
      <c r="L9" s="5">
        <f>'orig. data'!B9</f>
        <v>0</v>
      </c>
      <c r="M9" s="5">
        <f>'orig. data'!C9</f>
        <v>16790</v>
      </c>
      <c r="N9" s="11">
        <f>'orig. data'!G9</f>
        <v>0.50593</v>
      </c>
      <c r="O9" s="8"/>
      <c r="P9" s="5">
        <f>'orig. data'!P9</f>
        <v>0</v>
      </c>
      <c r="Q9" s="5">
        <f>'orig. data'!Q9</f>
        <v>16531</v>
      </c>
      <c r="R9" s="11">
        <f>'orig. data'!U9</f>
        <v>0.50743</v>
      </c>
      <c r="S9" s="8"/>
      <c r="T9" s="11">
        <f>'orig. data'!AD9</f>
        <v>9E-05</v>
      </c>
      <c r="U9" s="1"/>
      <c r="V9" s="1"/>
      <c r="W9" s="1"/>
      <c r="X9" s="1"/>
      <c r="Y9" s="1"/>
      <c r="Z9" s="1"/>
      <c r="AA9" s="1"/>
    </row>
    <row r="10" spans="1:20" ht="12.75">
      <c r="A10" s="2" t="str">
        <f ca="1" t="shared" si="2"/>
        <v>North Eastman (1,2,t)</v>
      </c>
      <c r="B10" t="s">
        <v>141</v>
      </c>
      <c r="C10">
        <f>'orig. data'!AH10</f>
        <v>1</v>
      </c>
      <c r="D10">
        <f>'orig. data'!AI10</f>
        <v>2</v>
      </c>
      <c r="E10" t="str">
        <f ca="1">IF(CELL("contents",F10)="s","s",IF(CELL("contents",G10)="s","s",IF(CELL("contents",'orig. data'!AJ10)="t","t","")))</f>
        <v>t</v>
      </c>
      <c r="F10">
        <f>'orig. data'!AK10</f>
        <v>0</v>
      </c>
      <c r="G10">
        <f>'orig. data'!AL10</f>
        <v>0</v>
      </c>
      <c r="H10" s="19">
        <f t="shared" si="0"/>
        <v>19.0643</v>
      </c>
      <c r="I10" s="3">
        <f>'orig. data'!D10</f>
        <v>14.0235</v>
      </c>
      <c r="J10" s="3">
        <f>'orig. data'!R10</f>
        <v>18.9602</v>
      </c>
      <c r="K10" s="19">
        <f t="shared" si="1"/>
        <v>26.8193</v>
      </c>
      <c r="L10" s="5">
        <f>'orig. data'!B10</f>
        <v>0</v>
      </c>
      <c r="M10" s="5">
        <f>'orig. data'!C10</f>
        <v>9389</v>
      </c>
      <c r="N10" s="11">
        <f>'orig. data'!G10</f>
        <v>0.00198</v>
      </c>
      <c r="P10" s="5">
        <f>'orig. data'!P10</f>
        <v>0</v>
      </c>
      <c r="Q10" s="5">
        <f>'orig. data'!Q10</f>
        <v>9015</v>
      </c>
      <c r="R10" s="11">
        <f>'orig. data'!U10</f>
        <v>0.00011</v>
      </c>
      <c r="T10" s="11">
        <f>'orig. data'!AD10</f>
        <v>0.01651</v>
      </c>
    </row>
    <row r="11" spans="1:27" ht="12.75">
      <c r="A11" s="2" t="str">
        <f ca="1" t="shared" si="2"/>
        <v>Parkland (1,2,t)</v>
      </c>
      <c r="B11" t="s">
        <v>139</v>
      </c>
      <c r="C11">
        <f>'orig. data'!AH11</f>
        <v>1</v>
      </c>
      <c r="D11">
        <f>'orig. data'!AI11</f>
        <v>2</v>
      </c>
      <c r="E11" t="str">
        <f ca="1">IF(CELL("contents",F11)="s","s",IF(CELL("contents",G11)="s","s",IF(CELL("contents",'orig. data'!AJ11)="t","t","")))</f>
        <v>t</v>
      </c>
      <c r="F11">
        <f>'orig. data'!AK11</f>
        <v>0</v>
      </c>
      <c r="G11">
        <f>'orig. data'!AL11</f>
        <v>0</v>
      </c>
      <c r="H11" s="19">
        <f t="shared" si="0"/>
        <v>19.0643</v>
      </c>
      <c r="I11" s="3">
        <f>'orig. data'!D11</f>
        <v>11.8372</v>
      </c>
      <c r="J11" s="3">
        <f>'orig. data'!R11</f>
        <v>16.661</v>
      </c>
      <c r="K11" s="19">
        <f t="shared" si="1"/>
        <v>26.8193</v>
      </c>
      <c r="L11" s="5">
        <f>'orig. data'!B11</f>
        <v>0</v>
      </c>
      <c r="M11" s="5">
        <f>'orig. data'!C11</f>
        <v>9543</v>
      </c>
      <c r="N11" s="11">
        <f>'orig. data'!G11</f>
        <v>1E-05</v>
      </c>
      <c r="O11" s="8"/>
      <c r="P11" s="5">
        <f>'orig. data'!P11</f>
        <v>0</v>
      </c>
      <c r="Q11" s="5">
        <f>'orig. data'!Q11</f>
        <v>8845</v>
      </c>
      <c r="R11" s="11">
        <f>'orig. data'!U11</f>
        <v>0</v>
      </c>
      <c r="S11" s="8"/>
      <c r="T11" s="11">
        <f>'orig. data'!AD11</f>
        <v>0.01113</v>
      </c>
      <c r="U11" s="1"/>
      <c r="V11" s="1"/>
      <c r="W11" s="1"/>
      <c r="X11" s="1"/>
      <c r="Y11" s="1"/>
      <c r="Z11" s="1"/>
      <c r="AA11" s="1"/>
    </row>
    <row r="12" spans="1:27" ht="12.75">
      <c r="A12" s="2" t="str">
        <f ca="1" t="shared" si="2"/>
        <v>Churchill (s)</v>
      </c>
      <c r="B12" t="s">
        <v>142</v>
      </c>
      <c r="C12">
        <f>'orig. data'!AH12</f>
        <v>0</v>
      </c>
      <c r="D12">
        <f>'orig. data'!AI12</f>
        <v>0</v>
      </c>
      <c r="E12" t="str">
        <f ca="1">IF(CELL("contents",F12)="s","s",IF(CELL("contents",G12)="s","s",IF(CELL("contents",'orig. data'!AJ12)="t","t","")))</f>
        <v>s</v>
      </c>
      <c r="F12">
        <f>'orig. data'!AK12</f>
        <v>0</v>
      </c>
      <c r="G12" t="str">
        <f>'orig. data'!AL12</f>
        <v>s</v>
      </c>
      <c r="H12" s="19">
        <f t="shared" si="0"/>
        <v>19.0643</v>
      </c>
      <c r="I12" s="3" t="str">
        <f>'orig. data'!D12</f>
        <v>.</v>
      </c>
      <c r="J12" s="3" t="str">
        <f>'orig. data'!R12</f>
        <v>.</v>
      </c>
      <c r="K12" s="19">
        <f t="shared" si="1"/>
        <v>26.8193</v>
      </c>
      <c r="L12" s="5">
        <f>'orig. data'!B12</f>
        <v>0</v>
      </c>
      <c r="M12" s="5">
        <f>'orig. data'!C12</f>
        <v>0</v>
      </c>
      <c r="N12" s="11" t="str">
        <f>'orig. data'!G12</f>
        <v>.</v>
      </c>
      <c r="O12" s="8"/>
      <c r="P12" s="5">
        <f>'orig. data'!P12</f>
        <v>0</v>
      </c>
      <c r="Q12" s="5" t="str">
        <f>'orig. data'!Q12</f>
        <v>.</v>
      </c>
      <c r="R12" s="11" t="str">
        <f>'orig. data'!U12</f>
        <v>.</v>
      </c>
      <c r="S12" s="8"/>
      <c r="T12" s="11" t="str">
        <f>'orig. data'!AD12</f>
        <v>.</v>
      </c>
      <c r="U12" s="1"/>
      <c r="V12" s="1"/>
      <c r="W12" s="1"/>
      <c r="X12" s="1"/>
      <c r="Y12" s="1"/>
      <c r="Z12" s="1"/>
      <c r="AA12" s="1"/>
    </row>
    <row r="13" spans="1:27" ht="12.75">
      <c r="A13" s="2" t="str">
        <f ca="1" t="shared" si="2"/>
        <v>Nor-Man (1,2,t)</v>
      </c>
      <c r="B13" t="s">
        <v>143</v>
      </c>
      <c r="C13">
        <f>'orig. data'!AH13</f>
        <v>1</v>
      </c>
      <c r="D13">
        <f>'orig. data'!AI13</f>
        <v>2</v>
      </c>
      <c r="E13" t="str">
        <f ca="1">IF(CELL("contents",F13)="s","s",IF(CELL("contents",G13)="s","s",IF(CELL("contents",'orig. data'!AJ13)="t","t","")))</f>
        <v>t</v>
      </c>
      <c r="F13">
        <f>'orig. data'!AK13</f>
        <v>0</v>
      </c>
      <c r="G13">
        <f>'orig. data'!AL13</f>
        <v>0</v>
      </c>
      <c r="H13" s="19">
        <f t="shared" si="0"/>
        <v>19.0643</v>
      </c>
      <c r="I13" s="3">
        <f>'orig. data'!D13</f>
        <v>8.6823</v>
      </c>
      <c r="J13" s="3">
        <f>'orig. data'!R13</f>
        <v>12.9397</v>
      </c>
      <c r="K13" s="19">
        <f t="shared" si="1"/>
        <v>26.8193</v>
      </c>
      <c r="L13" s="5">
        <f>'orig. data'!B13</f>
        <v>0</v>
      </c>
      <c r="M13" s="5">
        <f>'orig. data'!C13</f>
        <v>6653</v>
      </c>
      <c r="N13" s="11">
        <f>'orig. data'!G13</f>
        <v>0</v>
      </c>
      <c r="O13" s="8"/>
      <c r="P13" s="5">
        <f>'orig. data'!P13</f>
        <v>0</v>
      </c>
      <c r="Q13" s="5">
        <f>'orig. data'!Q13</f>
        <v>6344</v>
      </c>
      <c r="R13" s="11">
        <f>'orig. data'!U13</f>
        <v>0</v>
      </c>
      <c r="S13" s="8"/>
      <c r="T13" s="11">
        <f>'orig. data'!AD13</f>
        <v>0.0268</v>
      </c>
      <c r="U13" s="1"/>
      <c r="V13" s="1"/>
      <c r="W13" s="1"/>
      <c r="X13" s="1"/>
      <c r="Y13" s="1"/>
      <c r="Z13" s="1"/>
      <c r="AA13" s="1"/>
    </row>
    <row r="14" spans="1:27" ht="12.75">
      <c r="A14" s="2" t="str">
        <f ca="1" t="shared" si="2"/>
        <v>Burntwood (1,2,t)</v>
      </c>
      <c r="B14" t="s">
        <v>144</v>
      </c>
      <c r="C14">
        <f>'orig. data'!AH14</f>
        <v>1</v>
      </c>
      <c r="D14">
        <f>'orig. data'!AI14</f>
        <v>2</v>
      </c>
      <c r="E14" t="str">
        <f ca="1">IF(CELL("contents",F14)="s","s",IF(CELL("contents",G14)="s","s",IF(CELL("contents",'orig. data'!AJ14)="t","t","")))</f>
        <v>t</v>
      </c>
      <c r="F14">
        <f>'orig. data'!AK14</f>
        <v>0</v>
      </c>
      <c r="G14">
        <f>'orig. data'!AL14</f>
        <v>0</v>
      </c>
      <c r="H14" s="19">
        <f t="shared" si="0"/>
        <v>19.0643</v>
      </c>
      <c r="I14" s="3">
        <f>'orig. data'!D14</f>
        <v>6.3431</v>
      </c>
      <c r="J14" s="3">
        <f>'orig. data'!R14</f>
        <v>17.4392</v>
      </c>
      <c r="K14" s="19">
        <f t="shared" si="1"/>
        <v>26.8193</v>
      </c>
      <c r="L14" s="5">
        <f>'orig. data'!B14</f>
        <v>0</v>
      </c>
      <c r="M14" s="5">
        <f>'orig. data'!C14</f>
        <v>14476</v>
      </c>
      <c r="N14" s="11">
        <f>'orig. data'!G14</f>
        <v>0</v>
      </c>
      <c r="O14" s="8"/>
      <c r="P14" s="5">
        <f>'orig. data'!P14</f>
        <v>0</v>
      </c>
      <c r="Q14" s="5">
        <f>'orig. data'!Q14</f>
        <v>14875</v>
      </c>
      <c r="R14" s="11">
        <f>'orig. data'!U14</f>
        <v>0</v>
      </c>
      <c r="S14" s="8"/>
      <c r="T14" s="11">
        <f>'orig. data'!AD14</f>
        <v>0</v>
      </c>
      <c r="U14" s="1"/>
      <c r="V14" s="1"/>
      <c r="W14" s="1"/>
      <c r="X14" s="1"/>
      <c r="Y14" s="1"/>
      <c r="Z14" s="1"/>
      <c r="AA14" s="1"/>
    </row>
    <row r="15" spans="1:27" ht="12.75">
      <c r="B15"/>
      <c r="C15"/>
      <c r="D15"/>
      <c r="E15"/>
      <c r="F15"/>
      <c r="G15"/>
      <c r="H15" s="19"/>
      <c r="I15" s="3"/>
      <c r="J15" s="3"/>
      <c r="K15" s="19"/>
      <c r="L15" s="5"/>
      <c r="M15" s="5"/>
      <c r="N15" s="11"/>
      <c r="O15" s="8"/>
      <c r="P15" s="5"/>
      <c r="Q15" s="5"/>
      <c r="R15" s="11"/>
      <c r="S15" s="8"/>
      <c r="T15" s="11"/>
      <c r="U15" s="1"/>
      <c r="V15" s="1"/>
      <c r="W15" s="1"/>
      <c r="X15" s="1"/>
      <c r="Y15" s="1"/>
      <c r="Z15" s="1"/>
      <c r="AA15" s="1"/>
    </row>
    <row r="16" spans="1:27" ht="12.75">
      <c r="A16" s="2" t="str">
        <f ca="1" t="shared" si="2"/>
        <v>South (1,2,t)</v>
      </c>
      <c r="B16" t="s">
        <v>149</v>
      </c>
      <c r="C16">
        <f>'orig. data'!AH15</f>
        <v>1</v>
      </c>
      <c r="D16">
        <f>'orig. data'!AI15</f>
        <v>2</v>
      </c>
      <c r="E16" t="str">
        <f ca="1">IF(CELL("contents",F16)="s","s",IF(CELL("contents",G16)="s","s",IF(CELL("contents",'orig. data'!AJ15)="t","t","")))</f>
        <v>t</v>
      </c>
      <c r="F16">
        <f>'orig. data'!AK15</f>
        <v>0</v>
      </c>
      <c r="G16">
        <f>'orig. data'!AL15</f>
        <v>0</v>
      </c>
      <c r="H16" s="19">
        <f>I$19</f>
        <v>19.0643</v>
      </c>
      <c r="I16" s="3">
        <f>'orig. data'!D15</f>
        <v>13.8426</v>
      </c>
      <c r="J16" s="3">
        <f>'orig. data'!R15</f>
        <v>18.5228</v>
      </c>
      <c r="K16" s="19">
        <f>J$19</f>
        <v>26.8193</v>
      </c>
      <c r="L16" s="5">
        <f>'orig. data'!B15</f>
        <v>0</v>
      </c>
      <c r="M16" s="5">
        <f>'orig. data'!C15</f>
        <v>53724</v>
      </c>
      <c r="N16" s="11">
        <f>'orig. data'!G15</f>
        <v>0</v>
      </c>
      <c r="O16" s="8"/>
      <c r="P16" s="5">
        <f>'orig. data'!P15</f>
        <v>0</v>
      </c>
      <c r="Q16" s="5">
        <f>'orig. data'!Q15</f>
        <v>53736</v>
      </c>
      <c r="R16" s="11">
        <f>'orig. data'!U15</f>
        <v>0</v>
      </c>
      <c r="S16" s="8"/>
      <c r="T16" s="11">
        <f>'orig. data'!AD15</f>
        <v>0</v>
      </c>
      <c r="U16" s="1"/>
      <c r="V16" s="1"/>
      <c r="W16" s="1"/>
      <c r="X16" s="1"/>
      <c r="Y16" s="1"/>
      <c r="Z16" s="1"/>
      <c r="AA16" s="1"/>
    </row>
    <row r="17" spans="1:20" ht="12.75">
      <c r="A17" s="2" t="str">
        <f ca="1" t="shared" si="2"/>
        <v>Mid (1,2,t)</v>
      </c>
      <c r="B17" t="s">
        <v>150</v>
      </c>
      <c r="C17">
        <f>'orig. data'!AH16</f>
        <v>1</v>
      </c>
      <c r="D17">
        <f>'orig. data'!AI16</f>
        <v>2</v>
      </c>
      <c r="E17" t="str">
        <f ca="1">IF(CELL("contents",F17)="s","s",IF(CELL("contents",G17)="s","s",IF(CELL("contents",'orig. data'!AJ16)="t","t","")))</f>
        <v>t</v>
      </c>
      <c r="F17">
        <f>'orig. data'!AK16</f>
        <v>0</v>
      </c>
      <c r="G17">
        <f>'orig. data'!AL16</f>
        <v>0</v>
      </c>
      <c r="H17" s="19">
        <f>I$19</f>
        <v>19.0643</v>
      </c>
      <c r="I17" s="3">
        <f>'orig. data'!D16</f>
        <v>15.3448</v>
      </c>
      <c r="J17" s="3">
        <f>'orig. data'!R16</f>
        <v>21.5909</v>
      </c>
      <c r="K17" s="19">
        <f>J$19</f>
        <v>26.8193</v>
      </c>
      <c r="L17" s="5">
        <f>'orig. data'!B16</f>
        <v>0</v>
      </c>
      <c r="M17" s="5">
        <f>'orig. data'!C16</f>
        <v>35722</v>
      </c>
      <c r="N17" s="11">
        <f>'orig. data'!G16</f>
        <v>0.00022</v>
      </c>
      <c r="P17" s="5">
        <f>'orig. data'!P16</f>
        <v>0</v>
      </c>
      <c r="Q17" s="5">
        <f>'orig. data'!Q16</f>
        <v>34391</v>
      </c>
      <c r="R17" s="11">
        <f>'orig. data'!U16</f>
        <v>7E-05</v>
      </c>
      <c r="T17" s="11">
        <f>'orig. data'!AD16</f>
        <v>0</v>
      </c>
    </row>
    <row r="18" spans="1:20" ht="12.75">
      <c r="A18" s="2" t="str">
        <f ca="1" t="shared" si="2"/>
        <v>North (1,2,t)</v>
      </c>
      <c r="B18" t="s">
        <v>145</v>
      </c>
      <c r="C18">
        <f>'orig. data'!AH17</f>
        <v>1</v>
      </c>
      <c r="D18">
        <f>'orig. data'!AI17</f>
        <v>2</v>
      </c>
      <c r="E18" t="str">
        <f ca="1">IF(CELL("contents",F18)="s","s",IF(CELL("contents",G18)="s","s",IF(CELL("contents",'orig. data'!AJ17)="t","t","")))</f>
        <v>t</v>
      </c>
      <c r="F18">
        <f>'orig. data'!AK17</f>
        <v>0</v>
      </c>
      <c r="G18">
        <f>'orig. data'!AL17</f>
        <v>0</v>
      </c>
      <c r="H18" s="19">
        <f>I$19</f>
        <v>19.0643</v>
      </c>
      <c r="I18" s="3">
        <f>'orig. data'!D17</f>
        <v>6.9865</v>
      </c>
      <c r="J18" s="3">
        <f>'orig. data'!R17</f>
        <v>15.9213</v>
      </c>
      <c r="K18" s="19">
        <f>J$19</f>
        <v>26.8193</v>
      </c>
      <c r="L18" s="5">
        <f>'orig. data'!B17</f>
        <v>0</v>
      </c>
      <c r="M18" s="5">
        <f>'orig. data'!C17</f>
        <v>21359</v>
      </c>
      <c r="N18" s="11">
        <f>'orig. data'!G17</f>
        <v>0</v>
      </c>
      <c r="P18" s="5">
        <f>'orig. data'!P17</f>
        <v>0</v>
      </c>
      <c r="Q18" s="5">
        <f>'orig. data'!Q17</f>
        <v>21425</v>
      </c>
      <c r="R18" s="11">
        <f>'orig. data'!U17</f>
        <v>0</v>
      </c>
      <c r="T18" s="11">
        <f>'orig. data'!AD17</f>
        <v>0</v>
      </c>
    </row>
    <row r="19" spans="1:20" ht="12.75">
      <c r="A19" s="2" t="str">
        <f ca="1" t="shared" si="2"/>
        <v>Manitoba (t)</v>
      </c>
      <c r="B19" t="s">
        <v>147</v>
      </c>
      <c r="C19">
        <f>'orig. data'!AH18</f>
        <v>0</v>
      </c>
      <c r="D19">
        <f>'orig. data'!AI18</f>
        <v>0</v>
      </c>
      <c r="E19" t="str">
        <f ca="1">IF(CELL("contents",F19)="s","s",IF(CELL("contents",G19)="s","s",IF(CELL("contents",'orig. data'!AJ18)="t","t","")))</f>
        <v>t</v>
      </c>
      <c r="F19">
        <f>'orig. data'!AK18</f>
        <v>0</v>
      </c>
      <c r="G19">
        <f>'orig. data'!AL18</f>
        <v>0</v>
      </c>
      <c r="H19" s="19">
        <f>I$19</f>
        <v>19.0643</v>
      </c>
      <c r="I19" s="3">
        <f>'orig. data'!D18</f>
        <v>19.0643</v>
      </c>
      <c r="J19" s="3">
        <f>'orig. data'!R18</f>
        <v>26.8193</v>
      </c>
      <c r="K19" s="19">
        <f>J$19</f>
        <v>26.8193</v>
      </c>
      <c r="L19" s="5">
        <f>'orig. data'!B18</f>
        <v>0</v>
      </c>
      <c r="M19" s="5">
        <f>'orig. data'!C18</f>
        <v>248842</v>
      </c>
      <c r="N19" s="11" t="str">
        <f>'orig. data'!G18</f>
        <v>.</v>
      </c>
      <c r="P19" s="5">
        <f>'orig. data'!P18</f>
        <v>0</v>
      </c>
      <c r="Q19" s="5">
        <f>'orig. data'!Q18</f>
        <v>246020</v>
      </c>
      <c r="R19" s="11" t="str">
        <f>'orig. data'!U18</f>
        <v>.</v>
      </c>
      <c r="T19" s="11">
        <f>'orig. data'!AD18</f>
        <v>0</v>
      </c>
    </row>
    <row r="20" spans="1:20" ht="1.5" customHeight="1" hidden="1">
      <c r="A20" s="2" t="str">
        <f ca="1" t="shared" si="2"/>
        <v>Public Trustee</v>
      </c>
      <c r="B20" t="s">
        <v>192</v>
      </c>
      <c r="C20">
        <f>'orig. data'!AH19</f>
        <v>0</v>
      </c>
      <c r="D20">
        <f>'orig. data'!AI19</f>
        <v>0</v>
      </c>
      <c r="E20">
        <f ca="1">IF(CELL("contents",F20)="s","s",IF(CELL("contents",G20)="s","s",IF(CELL("contents",'orig. data'!AJ19)="t","t","")))</f>
      </c>
      <c r="F20">
        <f>'orig. data'!AK19</f>
        <v>0</v>
      </c>
      <c r="G20">
        <f>'orig. data'!AL19</f>
        <v>0</v>
      </c>
      <c r="H20" s="19">
        <f>I$19</f>
        <v>19.0643</v>
      </c>
      <c r="I20" s="3" t="str">
        <f>'orig. data'!D19</f>
        <v>.</v>
      </c>
      <c r="J20" s="3" t="str">
        <f>'orig. data'!R19</f>
        <v>.</v>
      </c>
      <c r="K20" s="19">
        <f>J$19</f>
        <v>26.8193</v>
      </c>
      <c r="L20" s="5">
        <f>'orig. data'!B19</f>
        <v>0</v>
      </c>
      <c r="M20" s="5">
        <f>'orig. data'!C19</f>
        <v>149</v>
      </c>
      <c r="N20" s="11" t="str">
        <f>'orig. data'!G19</f>
        <v>.</v>
      </c>
      <c r="P20" s="5">
        <f>'orig. data'!P19</f>
        <v>0</v>
      </c>
      <c r="Q20" s="5">
        <f>'orig. data'!Q19</f>
        <v>70</v>
      </c>
      <c r="R20" s="11" t="str">
        <f>'orig. data'!U19</f>
        <v>.</v>
      </c>
      <c r="T20" s="11" t="str">
        <f>'orig. data'!AD19</f>
        <v>.</v>
      </c>
    </row>
    <row r="21" spans="2:20" ht="12.75">
      <c r="B21"/>
      <c r="C21"/>
      <c r="D21"/>
      <c r="E21"/>
      <c r="F21"/>
      <c r="G21"/>
      <c r="H21" s="19"/>
      <c r="I21" s="3"/>
      <c r="J21" s="3"/>
      <c r="K21" s="19"/>
      <c r="L21" s="5"/>
      <c r="M21" s="5"/>
      <c r="N21" s="11"/>
      <c r="P21" s="5"/>
      <c r="Q21" s="5"/>
      <c r="R21" s="11"/>
      <c r="T21" s="11"/>
    </row>
    <row r="22" spans="1:20" ht="12.75">
      <c r="A22" s="2" t="str">
        <f ca="1" t="shared" si="2"/>
        <v>Fort Garry (t)</v>
      </c>
      <c r="B22" t="s">
        <v>151</v>
      </c>
      <c r="C22">
        <f>'orig. data'!AH20</f>
        <v>0</v>
      </c>
      <c r="D22">
        <f>'orig. data'!AI20</f>
        <v>0</v>
      </c>
      <c r="E22" t="str">
        <f ca="1">IF(CELL("contents",F22)="s","s",IF(CELL("contents",G22)="s","s",IF(CELL("contents",'orig. data'!AJ20)="t","t","")))</f>
        <v>t</v>
      </c>
      <c r="F22">
        <f>'orig. data'!AK20</f>
        <v>0</v>
      </c>
      <c r="G22">
        <f>'orig. data'!AL20</f>
        <v>0</v>
      </c>
      <c r="H22" s="19">
        <f aca="true" t="shared" si="3" ref="H22:H33">I$19</f>
        <v>19.0643</v>
      </c>
      <c r="I22" s="3">
        <f>'orig. data'!D20</f>
        <v>20.7476</v>
      </c>
      <c r="J22" s="3">
        <f>'orig. data'!R20</f>
        <v>27.4294</v>
      </c>
      <c r="K22" s="19">
        <f aca="true" t="shared" si="4" ref="K22:K33">J$19</f>
        <v>26.8193</v>
      </c>
      <c r="L22" s="5">
        <f>'orig. data'!B20</f>
        <v>0</v>
      </c>
      <c r="M22" s="5">
        <f>'orig. data'!C20</f>
        <v>12835</v>
      </c>
      <c r="N22" s="11">
        <f>'orig. data'!G20</f>
        <v>0.27264</v>
      </c>
      <c r="P22" s="5">
        <f>'orig. data'!P20</f>
        <v>0</v>
      </c>
      <c r="Q22" s="5">
        <f>'orig. data'!Q20</f>
        <v>13112</v>
      </c>
      <c r="R22" s="11">
        <f>'orig. data'!U20</f>
        <v>0.74761</v>
      </c>
      <c r="T22" s="11">
        <f>'orig. data'!AD20</f>
        <v>0.0029</v>
      </c>
    </row>
    <row r="23" spans="1:20" ht="12.75">
      <c r="A23" s="2" t="str">
        <f ca="1" t="shared" si="2"/>
        <v>Assiniboine South (1,2,t)</v>
      </c>
      <c r="B23" t="s">
        <v>152</v>
      </c>
      <c r="C23">
        <f>'orig. data'!AH21</f>
        <v>1</v>
      </c>
      <c r="D23">
        <f>'orig. data'!AI21</f>
        <v>2</v>
      </c>
      <c r="E23" t="str">
        <f ca="1">IF(CELL("contents",F23)="s","s",IF(CELL("contents",G23)="s","s",IF(CELL("contents",'orig. data'!AJ21)="t","t","")))</f>
        <v>t</v>
      </c>
      <c r="F23">
        <f>'orig. data'!AK21</f>
        <v>0</v>
      </c>
      <c r="G23">
        <f>'orig. data'!AL21</f>
        <v>0</v>
      </c>
      <c r="H23" s="19">
        <f t="shared" si="3"/>
        <v>19.0643</v>
      </c>
      <c r="I23" s="3">
        <f>'orig. data'!D21</f>
        <v>29.0185</v>
      </c>
      <c r="J23" s="3">
        <f>'orig. data'!R21</f>
        <v>44.6547</v>
      </c>
      <c r="K23" s="19">
        <f t="shared" si="4"/>
        <v>26.8193</v>
      </c>
      <c r="L23" s="5">
        <f>'orig. data'!B21</f>
        <v>0</v>
      </c>
      <c r="M23" s="5">
        <f>'orig. data'!C21</f>
        <v>7998</v>
      </c>
      <c r="N23" s="11">
        <f>'orig. data'!G21</f>
        <v>0</v>
      </c>
      <c r="P23" s="5">
        <f>'orig. data'!P21</f>
        <v>0</v>
      </c>
      <c r="Q23" s="5">
        <f>'orig. data'!Q21</f>
        <v>7367</v>
      </c>
      <c r="R23" s="11">
        <f>'orig. data'!U21</f>
        <v>0</v>
      </c>
      <c r="T23" s="11">
        <f>'orig. data'!AD21</f>
        <v>1E-05</v>
      </c>
    </row>
    <row r="24" spans="1:20" ht="12.75">
      <c r="A24" s="2" t="str">
        <f ca="1" t="shared" si="2"/>
        <v>St. Boniface (1,2,t)</v>
      </c>
      <c r="B24" t="s">
        <v>156</v>
      </c>
      <c r="C24">
        <f>'orig. data'!AH22</f>
        <v>1</v>
      </c>
      <c r="D24">
        <f>'orig. data'!AI22</f>
        <v>2</v>
      </c>
      <c r="E24" t="str">
        <f ca="1">IF(CELL("contents",F24)="s","s",IF(CELL("contents",G24)="s","s",IF(CELL("contents",'orig. data'!AJ22)="t","t","")))</f>
        <v>t</v>
      </c>
      <c r="F24">
        <f>'orig. data'!AK22</f>
        <v>0</v>
      </c>
      <c r="G24">
        <f>'orig. data'!AL22</f>
        <v>0</v>
      </c>
      <c r="H24" s="19">
        <f t="shared" si="3"/>
        <v>19.0643</v>
      </c>
      <c r="I24" s="3">
        <f>'orig. data'!D22</f>
        <v>24.6872</v>
      </c>
      <c r="J24" s="3">
        <f>'orig. data'!R22</f>
        <v>34.2148</v>
      </c>
      <c r="K24" s="19">
        <f t="shared" si="4"/>
        <v>26.8193</v>
      </c>
      <c r="L24" s="5">
        <f>'orig. data'!B22</f>
        <v>0</v>
      </c>
      <c r="M24" s="5">
        <f>'orig. data'!C22</f>
        <v>8981</v>
      </c>
      <c r="N24" s="11">
        <f>'orig. data'!G22</f>
        <v>0.00161</v>
      </c>
      <c r="P24" s="5">
        <f>'orig. data'!P22</f>
        <v>0</v>
      </c>
      <c r="Q24" s="5">
        <f>'orig. data'!Q22</f>
        <v>9564</v>
      </c>
      <c r="R24" s="11">
        <f>'orig. data'!U22</f>
        <v>0.00068</v>
      </c>
      <c r="T24" s="11">
        <f>'orig. data'!AD22</f>
        <v>0.00098</v>
      </c>
    </row>
    <row r="25" spans="1:20" ht="12.75">
      <c r="A25" s="2" t="str">
        <f ca="1" t="shared" si="2"/>
        <v>St. Vital (1,2,t)</v>
      </c>
      <c r="B25" t="s">
        <v>154</v>
      </c>
      <c r="C25">
        <f>'orig. data'!AH23</f>
        <v>1</v>
      </c>
      <c r="D25">
        <f>'orig. data'!AI23</f>
        <v>2</v>
      </c>
      <c r="E25" t="str">
        <f ca="1">IF(CELL("contents",F25)="s","s",IF(CELL("contents",G25)="s","s",IF(CELL("contents",'orig. data'!AJ23)="t","t","")))</f>
        <v>t</v>
      </c>
      <c r="F25">
        <f>'orig. data'!AK23</f>
        <v>0</v>
      </c>
      <c r="G25">
        <f>'orig. data'!AL23</f>
        <v>0</v>
      </c>
      <c r="H25" s="19">
        <f t="shared" si="3"/>
        <v>19.0643</v>
      </c>
      <c r="I25" s="3">
        <f>'orig. data'!D23</f>
        <v>25.0909</v>
      </c>
      <c r="J25" s="3">
        <f>'orig. data'!R23</f>
        <v>35.549</v>
      </c>
      <c r="K25" s="19">
        <f t="shared" si="4"/>
        <v>26.8193</v>
      </c>
      <c r="L25" s="5">
        <f>'orig. data'!B23</f>
        <v>0</v>
      </c>
      <c r="M25" s="5">
        <f>'orig. data'!C23</f>
        <v>12339</v>
      </c>
      <c r="N25" s="11">
        <f>'orig. data'!G23</f>
        <v>0.00016</v>
      </c>
      <c r="P25" s="5">
        <f>'orig. data'!P23</f>
        <v>0</v>
      </c>
      <c r="Q25" s="5">
        <f>'orig. data'!Q23</f>
        <v>11753</v>
      </c>
      <c r="R25" s="11">
        <f>'orig. data'!U23</f>
        <v>2E-05</v>
      </c>
      <c r="T25" s="11">
        <f>'orig. data'!AD23</f>
        <v>7E-05</v>
      </c>
    </row>
    <row r="26" spans="1:20" ht="12.75">
      <c r="A26" s="2" t="str">
        <f ca="1" t="shared" si="2"/>
        <v>Transcona (1,2)</v>
      </c>
      <c r="B26" t="s">
        <v>157</v>
      </c>
      <c r="C26">
        <f>'orig. data'!AH24</f>
        <v>1</v>
      </c>
      <c r="D26">
        <f>'orig. data'!AI24</f>
        <v>2</v>
      </c>
      <c r="E26">
        <f ca="1">IF(CELL("contents",F26)="s","s",IF(CELL("contents",G26)="s","s",IF(CELL("contents",'orig. data'!AJ24)="t","t","")))</f>
      </c>
      <c r="F26">
        <f>'orig. data'!AK24</f>
        <v>0</v>
      </c>
      <c r="G26">
        <f>'orig. data'!AL24</f>
        <v>0</v>
      </c>
      <c r="H26" s="19">
        <f t="shared" si="3"/>
        <v>19.0643</v>
      </c>
      <c r="I26" s="3">
        <f>'orig. data'!D24</f>
        <v>29.2913</v>
      </c>
      <c r="J26" s="3">
        <f>'orig. data'!R24</f>
        <v>33.7802</v>
      </c>
      <c r="K26" s="19">
        <f t="shared" si="4"/>
        <v>26.8193</v>
      </c>
      <c r="L26" s="5">
        <f>'orig. data'!B24</f>
        <v>0</v>
      </c>
      <c r="M26" s="5">
        <f>'orig. data'!C24</f>
        <v>7249</v>
      </c>
      <c r="N26" s="11">
        <f>'orig. data'!G24</f>
        <v>0</v>
      </c>
      <c r="P26" s="5">
        <f>'orig. data'!P24</f>
        <v>0</v>
      </c>
      <c r="Q26" s="5">
        <f>'orig. data'!Q24</f>
        <v>7029</v>
      </c>
      <c r="R26" s="11">
        <f>'orig. data'!U24</f>
        <v>0.00375</v>
      </c>
      <c r="T26" s="11">
        <f>'orig. data'!AD24</f>
        <v>0.17517</v>
      </c>
    </row>
    <row r="27" spans="1:23" ht="12.75">
      <c r="A27" s="2" t="str">
        <f ca="1" t="shared" si="2"/>
        <v>River Heights (1,2,t)</v>
      </c>
      <c r="B27" t="s">
        <v>153</v>
      </c>
      <c r="C27">
        <f>'orig. data'!AH25</f>
        <v>1</v>
      </c>
      <c r="D27">
        <f>'orig. data'!AI25</f>
        <v>2</v>
      </c>
      <c r="E27" t="str">
        <f ca="1">IF(CELL("contents",F27)="s","s",IF(CELL("contents",G27)="s","s",IF(CELL("contents",'orig. data'!AJ25)="t","t","")))</f>
        <v>t</v>
      </c>
      <c r="F27">
        <f>'orig. data'!AK25</f>
        <v>0</v>
      </c>
      <c r="G27">
        <f>'orig. data'!AL25</f>
        <v>0</v>
      </c>
      <c r="H27" s="19">
        <f t="shared" si="3"/>
        <v>19.0643</v>
      </c>
      <c r="I27" s="3">
        <f>'orig. data'!D25</f>
        <v>29.1502</v>
      </c>
      <c r="J27" s="3">
        <f>'orig. data'!R25</f>
        <v>36.8507</v>
      </c>
      <c r="K27" s="19">
        <f t="shared" si="4"/>
        <v>26.8193</v>
      </c>
      <c r="L27" s="5">
        <f>'orig. data'!B25</f>
        <v>0</v>
      </c>
      <c r="M27" s="5">
        <f>'orig. data'!C25</f>
        <v>8209</v>
      </c>
      <c r="N27" s="11">
        <f>'orig. data'!G25</f>
        <v>0</v>
      </c>
      <c r="P27" s="5">
        <f>'orig. data'!P25</f>
        <v>0</v>
      </c>
      <c r="Q27" s="5">
        <f>'orig. data'!Q25</f>
        <v>8022</v>
      </c>
      <c r="R27" s="11">
        <f>'orig. data'!U25</f>
        <v>2E-05</v>
      </c>
      <c r="T27" s="11">
        <f>'orig. data'!AD25</f>
        <v>0.01811</v>
      </c>
      <c r="U27" s="1"/>
      <c r="V27" s="1"/>
      <c r="W27" s="1"/>
    </row>
    <row r="28" spans="1:23" ht="12.75">
      <c r="A28" s="2" t="str">
        <f ca="1" t="shared" si="2"/>
        <v>River East (1,2,t)</v>
      </c>
      <c r="B28" t="s">
        <v>155</v>
      </c>
      <c r="C28">
        <f>'orig. data'!AH26</f>
        <v>1</v>
      </c>
      <c r="D28">
        <f>'orig. data'!AI26</f>
        <v>2</v>
      </c>
      <c r="E28" t="str">
        <f ca="1">IF(CELL("contents",F28)="s","s",IF(CELL("contents",G28)="s","s",IF(CELL("contents",'orig. data'!AJ26)="t","t","")))</f>
        <v>t</v>
      </c>
      <c r="F28">
        <f>'orig. data'!AK26</f>
        <v>0</v>
      </c>
      <c r="G28">
        <f>'orig. data'!AL26</f>
        <v>0</v>
      </c>
      <c r="H28" s="19">
        <f t="shared" si="3"/>
        <v>19.0643</v>
      </c>
      <c r="I28" s="3">
        <f>'orig. data'!D26</f>
        <v>24.1723</v>
      </c>
      <c r="J28" s="3">
        <f>'orig. data'!R26</f>
        <v>31.9721</v>
      </c>
      <c r="K28" s="19">
        <f t="shared" si="4"/>
        <v>26.8193</v>
      </c>
      <c r="L28" s="5">
        <f>'orig. data'!B26</f>
        <v>0</v>
      </c>
      <c r="M28" s="5">
        <f>'orig. data'!C26</f>
        <v>18680</v>
      </c>
      <c r="N28" s="11">
        <f>'orig. data'!G26</f>
        <v>0.00029</v>
      </c>
      <c r="P28" s="5">
        <f>'orig. data'!P26</f>
        <v>0</v>
      </c>
      <c r="Q28" s="5">
        <f>'orig. data'!Q26</f>
        <v>18263</v>
      </c>
      <c r="R28" s="11">
        <f>'orig. data'!U26</f>
        <v>0.00423</v>
      </c>
      <c r="T28" s="11">
        <f>'orig. data'!AD26</f>
        <v>0.00033</v>
      </c>
      <c r="U28" s="1"/>
      <c r="V28" s="1"/>
      <c r="W28" s="1"/>
    </row>
    <row r="29" spans="1:23" ht="12.75">
      <c r="A29" s="2" t="str">
        <f ca="1" t="shared" si="2"/>
        <v>Seven Oaks (2)</v>
      </c>
      <c r="B29" t="s">
        <v>158</v>
      </c>
      <c r="C29">
        <f>'orig. data'!AH27</f>
        <v>0</v>
      </c>
      <c r="D29">
        <f>'orig. data'!AI27</f>
        <v>2</v>
      </c>
      <c r="E29">
        <f ca="1">IF(CELL("contents",F29)="s","s",IF(CELL("contents",G29)="s","s",IF(CELL("contents",'orig. data'!AJ27)="t","t","")))</f>
      </c>
      <c r="F29">
        <f>'orig. data'!AK27</f>
        <v>0</v>
      </c>
      <c r="G29">
        <f>'orig. data'!AL27</f>
        <v>0</v>
      </c>
      <c r="H29" s="19">
        <f t="shared" si="3"/>
        <v>19.0643</v>
      </c>
      <c r="I29" s="3">
        <f>'orig. data'!D27</f>
        <v>15.9023</v>
      </c>
      <c r="J29" s="3">
        <f>'orig. data'!R27</f>
        <v>19.5487</v>
      </c>
      <c r="K29" s="19">
        <f t="shared" si="4"/>
        <v>26.8193</v>
      </c>
      <c r="L29" s="5">
        <f>'orig. data'!B27</f>
        <v>0</v>
      </c>
      <c r="M29" s="5">
        <f>'orig. data'!C27</f>
        <v>11446</v>
      </c>
      <c r="N29" s="11">
        <f>'orig. data'!G27</f>
        <v>0.03896</v>
      </c>
      <c r="P29" s="5">
        <f>'orig. data'!P27</f>
        <v>0</v>
      </c>
      <c r="Q29" s="5">
        <f>'orig. data'!Q27</f>
        <v>11490</v>
      </c>
      <c r="R29" s="11">
        <f>'orig. data'!U27</f>
        <v>0.0001</v>
      </c>
      <c r="T29" s="11">
        <f>'orig. data'!AD27</f>
        <v>0.06208</v>
      </c>
      <c r="U29" s="1"/>
      <c r="V29" s="1"/>
      <c r="W29" s="1"/>
    </row>
    <row r="30" spans="1:23" ht="12.75">
      <c r="A30" s="2" t="str">
        <f ca="1" t="shared" si="2"/>
        <v>St. James - Assiniboia (1,2,t)</v>
      </c>
      <c r="B30" t="s">
        <v>159</v>
      </c>
      <c r="C30">
        <f>'orig. data'!AH28</f>
        <v>1</v>
      </c>
      <c r="D30">
        <f>'orig. data'!AI28</f>
        <v>2</v>
      </c>
      <c r="E30" t="str">
        <f ca="1">IF(CELL("contents",F30)="s","s",IF(CELL("contents",G30)="s","s",IF(CELL("contents",'orig. data'!AJ28)="t","t","")))</f>
        <v>t</v>
      </c>
      <c r="F30">
        <f>'orig. data'!AK28</f>
        <v>0</v>
      </c>
      <c r="G30">
        <f>'orig. data'!AL28</f>
        <v>0</v>
      </c>
      <c r="H30" s="19">
        <f t="shared" si="3"/>
        <v>19.0643</v>
      </c>
      <c r="I30" s="3">
        <f>'orig. data'!D28</f>
        <v>31.4061</v>
      </c>
      <c r="J30" s="3">
        <f>'orig. data'!R28</f>
        <v>38.7728</v>
      </c>
      <c r="K30" s="19">
        <f t="shared" si="4"/>
        <v>26.8193</v>
      </c>
      <c r="L30" s="5">
        <f>'orig. data'!B28</f>
        <v>0</v>
      </c>
      <c r="M30" s="5">
        <f>'orig. data'!C28</f>
        <v>10339</v>
      </c>
      <c r="N30" s="11">
        <f>'orig. data'!G28</f>
        <v>0</v>
      </c>
      <c r="O30" s="8"/>
      <c r="P30" s="5">
        <f>'orig. data'!P28</f>
        <v>0</v>
      </c>
      <c r="Q30" s="5">
        <f>'orig. data'!Q28</f>
        <v>9919</v>
      </c>
      <c r="R30" s="11">
        <f>'orig. data'!U28</f>
        <v>0</v>
      </c>
      <c r="T30" s="11">
        <f>'orig. data'!AD28</f>
        <v>0.01781</v>
      </c>
      <c r="U30" s="1"/>
      <c r="V30" s="1"/>
      <c r="W30" s="1"/>
    </row>
    <row r="31" spans="1:23" ht="12.75">
      <c r="A31" s="2" t="str">
        <f ca="1" t="shared" si="2"/>
        <v>Inkster (1,t)</v>
      </c>
      <c r="B31" t="s">
        <v>160</v>
      </c>
      <c r="C31">
        <f>'orig. data'!AH29</f>
        <v>1</v>
      </c>
      <c r="D31">
        <f>'orig. data'!AI29</f>
        <v>0</v>
      </c>
      <c r="E31" t="str">
        <f ca="1">IF(CELL("contents",F31)="s","s",IF(CELL("contents",G31)="s","s",IF(CELL("contents",'orig. data'!AJ29)="t","t","")))</f>
        <v>t</v>
      </c>
      <c r="F31">
        <f>'orig. data'!AK29</f>
        <v>0</v>
      </c>
      <c r="G31">
        <f>'orig. data'!AL29</f>
        <v>0</v>
      </c>
      <c r="H31" s="19">
        <f t="shared" si="3"/>
        <v>19.0643</v>
      </c>
      <c r="I31" s="3">
        <f>'orig. data'!D29</f>
        <v>13.908</v>
      </c>
      <c r="J31" s="3">
        <f>'orig. data'!R29</f>
        <v>21.1849</v>
      </c>
      <c r="K31" s="19">
        <f t="shared" si="4"/>
        <v>26.8193</v>
      </c>
      <c r="L31" s="5">
        <f>'orig. data'!B29</f>
        <v>0</v>
      </c>
      <c r="M31" s="5">
        <f>'orig. data'!C29</f>
        <v>7546</v>
      </c>
      <c r="N31" s="11">
        <f>'orig. data'!G29</f>
        <v>0.00347</v>
      </c>
      <c r="O31" s="8"/>
      <c r="P31" s="5">
        <f>'orig. data'!P29</f>
        <v>0</v>
      </c>
      <c r="Q31" s="5">
        <f>'orig. data'!Q29</f>
        <v>7322</v>
      </c>
      <c r="R31" s="11">
        <f>'orig. data'!U29</f>
        <v>0.01082</v>
      </c>
      <c r="T31" s="11">
        <f>'orig. data'!AD29</f>
        <v>0.00179</v>
      </c>
      <c r="U31" s="1"/>
      <c r="V31" s="1"/>
      <c r="W31" s="1"/>
    </row>
    <row r="32" spans="1:23" ht="12.75">
      <c r="A32" s="2" t="str">
        <f ca="1" t="shared" si="2"/>
        <v>Downtown (1,t)</v>
      </c>
      <c r="B32" t="s">
        <v>161</v>
      </c>
      <c r="C32">
        <f>'orig. data'!AH30</f>
        <v>1</v>
      </c>
      <c r="D32">
        <f>'orig. data'!AI30</f>
        <v>0</v>
      </c>
      <c r="E32" t="str">
        <f ca="1">IF(CELL("contents",F32)="s","s",IF(CELL("contents",G32)="s","s",IF(CELL("contents",'orig. data'!AJ30)="t","t","")))</f>
        <v>t</v>
      </c>
      <c r="F32">
        <f>'orig. data'!AK30</f>
        <v>0</v>
      </c>
      <c r="G32">
        <f>'orig. data'!AL30</f>
        <v>0</v>
      </c>
      <c r="H32" s="19">
        <f t="shared" si="3"/>
        <v>19.0643</v>
      </c>
      <c r="I32" s="3">
        <f>'orig. data'!D30</f>
        <v>23.6814</v>
      </c>
      <c r="J32" s="3">
        <f>'orig. data'!R30</f>
        <v>30.5108</v>
      </c>
      <c r="K32" s="19">
        <f t="shared" si="4"/>
        <v>26.8193</v>
      </c>
      <c r="L32" s="5">
        <f>'orig. data'!B30</f>
        <v>0</v>
      </c>
      <c r="M32" s="5">
        <f>'orig. data'!C30</f>
        <v>12979</v>
      </c>
      <c r="N32" s="11">
        <f>'orig. data'!G30</f>
        <v>0.00319</v>
      </c>
      <c r="O32" s="8"/>
      <c r="P32" s="5">
        <f>'orig. data'!P30</f>
        <v>0</v>
      </c>
      <c r="Q32" s="5">
        <f>'orig. data'!Q30</f>
        <v>13073</v>
      </c>
      <c r="R32" s="11">
        <f>'orig. data'!U30</f>
        <v>0.05813</v>
      </c>
      <c r="T32" s="11">
        <f>'orig. data'!AD30</f>
        <v>0.00464</v>
      </c>
      <c r="U32" s="1"/>
      <c r="V32" s="1"/>
      <c r="W32" s="1"/>
    </row>
    <row r="33" spans="1:23" ht="12.75">
      <c r="A33" s="2" t="str">
        <f ca="1" t="shared" si="2"/>
        <v>Point Douglas (1,2,t)</v>
      </c>
      <c r="B33" t="s">
        <v>162</v>
      </c>
      <c r="C33">
        <f>'orig. data'!AH31</f>
        <v>1</v>
      </c>
      <c r="D33">
        <f>'orig. data'!AI31</f>
        <v>2</v>
      </c>
      <c r="E33" t="str">
        <f ca="1">IF(CELL("contents",F33)="s","s",IF(CELL("contents",G33)="s","s",IF(CELL("contents",'orig. data'!AJ31)="t","t","")))</f>
        <v>t</v>
      </c>
      <c r="F33">
        <f>'orig. data'!AK31</f>
        <v>0</v>
      </c>
      <c r="G33">
        <f>'orig. data'!AL31</f>
        <v>0</v>
      </c>
      <c r="H33" s="19">
        <f t="shared" si="3"/>
        <v>19.0643</v>
      </c>
      <c r="I33" s="3">
        <f>'orig. data'!D31</f>
        <v>24.5046</v>
      </c>
      <c r="J33" s="3">
        <f>'orig. data'!R31</f>
        <v>34.6423</v>
      </c>
      <c r="K33" s="19">
        <f t="shared" si="4"/>
        <v>26.8193</v>
      </c>
      <c r="L33" s="5">
        <f>'orig. data'!B31</f>
        <v>0</v>
      </c>
      <c r="M33" s="5">
        <f>'orig. data'!C31</f>
        <v>9056</v>
      </c>
      <c r="N33" s="11">
        <f>'orig. data'!G31</f>
        <v>0.00212</v>
      </c>
      <c r="O33" s="8"/>
      <c r="P33" s="5">
        <f>'orig. data'!P31</f>
        <v>0</v>
      </c>
      <c r="Q33" s="5">
        <f>'orig. data'!Q31</f>
        <v>9626</v>
      </c>
      <c r="R33" s="11">
        <f>'orig. data'!U31</f>
        <v>0.00035</v>
      </c>
      <c r="T33" s="11">
        <f>'orig. data'!AD31</f>
        <v>0.00045</v>
      </c>
      <c r="U33" s="1"/>
      <c r="V33" s="1"/>
      <c r="W33" s="1"/>
    </row>
    <row r="34" spans="1:23" ht="12.75">
      <c r="B34"/>
      <c r="C34"/>
      <c r="D34"/>
      <c r="E34"/>
      <c r="F34"/>
      <c r="G34"/>
      <c r="H34" s="19"/>
      <c r="I34" s="3"/>
      <c r="J34" s="3"/>
      <c r="K34" s="19"/>
      <c r="L34" s="5"/>
      <c r="M34" s="5"/>
      <c r="N34" s="11"/>
      <c r="O34" s="8"/>
      <c r="P34" s="5"/>
      <c r="Q34" s="5"/>
      <c r="R34" s="11"/>
      <c r="T34" s="11"/>
      <c r="U34" s="1"/>
      <c r="V34" s="1"/>
      <c r="W34" s="1"/>
    </row>
    <row r="35" spans="2:8" ht="12.75">
      <c r="B35"/>
      <c r="C35"/>
      <c r="D35"/>
      <c r="E35"/>
      <c r="F35"/>
      <c r="G35"/>
      <c r="H35" s="20"/>
    </row>
    <row r="36" spans="2:8" ht="12.75">
      <c r="B36"/>
      <c r="C36"/>
      <c r="D36"/>
      <c r="E36"/>
      <c r="F36"/>
      <c r="G36"/>
      <c r="H36" s="20"/>
    </row>
    <row r="37" spans="2:8" ht="12.75">
      <c r="B37"/>
      <c r="C37"/>
      <c r="D37"/>
      <c r="E37"/>
      <c r="F37"/>
      <c r="G37"/>
      <c r="H37" s="20"/>
    </row>
    <row r="38" spans="2:8" ht="12.75">
      <c r="B38"/>
      <c r="C38"/>
      <c r="D38"/>
      <c r="E38"/>
      <c r="F38"/>
      <c r="G38"/>
      <c r="H38" s="20"/>
    </row>
    <row r="39" spans="2:8" ht="12.75">
      <c r="B39"/>
      <c r="C39"/>
      <c r="D39"/>
      <c r="E39"/>
      <c r="F39"/>
      <c r="G39"/>
      <c r="H39" s="20"/>
    </row>
    <row r="40" spans="2:8" ht="12.75">
      <c r="B40"/>
      <c r="C40"/>
      <c r="D40"/>
      <c r="E40"/>
      <c r="F40"/>
      <c r="G40"/>
      <c r="H40" s="20"/>
    </row>
    <row r="41" spans="2:8" ht="12.75">
      <c r="B41"/>
      <c r="C41"/>
      <c r="D41"/>
      <c r="E41"/>
      <c r="F41"/>
      <c r="G41"/>
      <c r="H41" s="20"/>
    </row>
    <row r="42" ht="12.75">
      <c r="H42" s="20"/>
    </row>
    <row r="43" ht="12.75">
      <c r="H43" s="20"/>
    </row>
    <row r="44" ht="12.75">
      <c r="H44" s="20"/>
    </row>
    <row r="45" ht="12.75">
      <c r="H45" s="20"/>
    </row>
    <row r="46" ht="12.75">
      <c r="H46" s="20"/>
    </row>
    <row r="47" ht="12.75">
      <c r="H47" s="20"/>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64" activePane="bottomLeft" state="frozen"/>
      <selection pane="topLeft" activeCell="A1" sqref="A1"/>
      <selection pane="bottomLeft" activeCell="E59" sqref="E59"/>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43" t="s">
        <v>280</v>
      </c>
      <c r="B1" s="4" t="s">
        <v>225</v>
      </c>
      <c r="C1" s="65" t="s">
        <v>129</v>
      </c>
      <c r="D1" s="65"/>
      <c r="E1" s="65"/>
      <c r="F1" s="65" t="s">
        <v>132</v>
      </c>
      <c r="G1" s="65"/>
      <c r="H1" s="5" t="s">
        <v>119</v>
      </c>
      <c r="I1" s="3" t="s">
        <v>121</v>
      </c>
      <c r="J1" s="3" t="s">
        <v>122</v>
      </c>
      <c r="K1" s="5" t="s">
        <v>120</v>
      </c>
      <c r="L1" s="5" t="s">
        <v>123</v>
      </c>
      <c r="M1" s="5" t="s">
        <v>124</v>
      </c>
      <c r="N1" s="5" t="s">
        <v>125</v>
      </c>
      <c r="O1" s="6"/>
      <c r="P1" s="5" t="s">
        <v>126</v>
      </c>
      <c r="Q1" s="5" t="s">
        <v>127</v>
      </c>
      <c r="R1" s="5" t="s">
        <v>128</v>
      </c>
      <c r="S1" s="6"/>
      <c r="T1" s="5" t="s">
        <v>133</v>
      </c>
    </row>
    <row r="2" spans="1:20" ht="12.75">
      <c r="A2" s="37"/>
      <c r="B2" s="2"/>
      <c r="C2" s="12"/>
      <c r="D2" s="12"/>
      <c r="E2" s="12"/>
      <c r="F2" s="13"/>
      <c r="G2" s="13"/>
      <c r="H2" s="5"/>
      <c r="I2" s="66" t="s">
        <v>283</v>
      </c>
      <c r="J2" s="66"/>
      <c r="K2" s="5"/>
      <c r="L2" s="5"/>
      <c r="M2" s="5"/>
      <c r="N2" s="5"/>
      <c r="O2" s="6"/>
      <c r="P2" s="5"/>
      <c r="Q2" s="5"/>
      <c r="R2" s="5"/>
      <c r="S2" s="6"/>
      <c r="T2" s="5"/>
    </row>
    <row r="3" spans="1:20" ht="12.75">
      <c r="A3" s="35" t="s">
        <v>0</v>
      </c>
      <c r="B3" s="4"/>
      <c r="C3" s="12">
        <v>1</v>
      </c>
      <c r="D3" s="12">
        <v>2</v>
      </c>
      <c r="E3" s="12" t="s">
        <v>131</v>
      </c>
      <c r="F3" s="12" t="s">
        <v>255</v>
      </c>
      <c r="G3" s="12" t="s">
        <v>256</v>
      </c>
      <c r="H3" s="2" t="s">
        <v>222</v>
      </c>
      <c r="I3" s="4" t="s">
        <v>281</v>
      </c>
      <c r="J3" s="4" t="s">
        <v>282</v>
      </c>
      <c r="K3" s="2" t="s">
        <v>223</v>
      </c>
      <c r="L3" s="2"/>
      <c r="M3" s="2"/>
      <c r="N3" s="2"/>
      <c r="O3" s="9"/>
      <c r="P3" s="2"/>
      <c r="Q3" s="2"/>
      <c r="R3" s="2"/>
      <c r="S3" s="9"/>
      <c r="T3" s="2"/>
    </row>
    <row r="4" spans="1:20" ht="12.75">
      <c r="A4" s="34"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(1,2,t)</v>
      </c>
      <c r="B4" s="2" t="s">
        <v>233</v>
      </c>
      <c r="C4">
        <f>'orig. data'!AH32</f>
        <v>1</v>
      </c>
      <c r="D4">
        <f>'orig. data'!AI32</f>
        <v>2</v>
      </c>
      <c r="E4" t="str">
        <f ca="1">IF(CELL("contents",F4)="s","s",IF(CELL("contents",G4)="s","s",IF(CELL("contents",'orig. data'!AJ32)="t","t","")))</f>
        <v>t</v>
      </c>
      <c r="F4">
        <f>'orig. data'!AK32</f>
        <v>0</v>
      </c>
      <c r="G4">
        <f>'orig. data'!AL32</f>
        <v>0</v>
      </c>
      <c r="H4" s="19">
        <f>'orig. data'!D$18</f>
        <v>19.0643</v>
      </c>
      <c r="I4" s="3">
        <f>'orig. data'!D32</f>
        <v>9.7658</v>
      </c>
      <c r="J4" s="3">
        <f>'orig. data'!R32</f>
        <v>16.8215</v>
      </c>
      <c r="K4" s="19">
        <f>'orig. data'!R$18</f>
        <v>26.8193</v>
      </c>
      <c r="L4" s="5">
        <f>'orig. data'!B32</f>
        <v>0</v>
      </c>
      <c r="M4" s="5">
        <f>'orig. data'!C32</f>
        <v>4153</v>
      </c>
      <c r="N4" s="11">
        <f>'orig. data'!G32</f>
        <v>3E-05</v>
      </c>
      <c r="O4" s="8"/>
      <c r="P4" s="5">
        <f>'orig. data'!P32</f>
        <v>0</v>
      </c>
      <c r="Q4" s="5">
        <f>'orig. data'!Q32</f>
        <v>4071</v>
      </c>
      <c r="R4" s="11">
        <f>'orig. data'!U32</f>
        <v>0.00028</v>
      </c>
      <c r="S4" s="9"/>
      <c r="T4" s="11">
        <f>'orig. data'!AD32</f>
        <v>0.00695</v>
      </c>
    </row>
    <row r="5" spans="1:20" ht="12.75">
      <c r="A5" s="34"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(1,2,t)</v>
      </c>
      <c r="B5" s="2" t="s">
        <v>228</v>
      </c>
      <c r="C5">
        <f>'orig. data'!AH33</f>
        <v>1</v>
      </c>
      <c r="D5">
        <f>'orig. data'!AI33</f>
        <v>2</v>
      </c>
      <c r="E5" t="str">
        <f ca="1">IF(CELL("contents",F5)="s","s",IF(CELL("contents",G5)="s","s",IF(CELL("contents",'orig. data'!AJ33)="t","t","")))</f>
        <v>t</v>
      </c>
      <c r="F5">
        <f>'orig. data'!AK33</f>
        <v>0</v>
      </c>
      <c r="G5">
        <f>'orig. data'!AL33</f>
        <v>0</v>
      </c>
      <c r="H5" s="19">
        <f>'orig. data'!D$18</f>
        <v>19.0643</v>
      </c>
      <c r="I5" s="3">
        <f>'orig. data'!D33</f>
        <v>9.0509</v>
      </c>
      <c r="J5" s="3">
        <f>'orig. data'!R33</f>
        <v>13.0524</v>
      </c>
      <c r="K5" s="19">
        <f>'orig. data'!R$18</f>
        <v>26.8193</v>
      </c>
      <c r="L5" s="5">
        <f>'orig. data'!B33</f>
        <v>0</v>
      </c>
      <c r="M5" s="5">
        <f>'orig. data'!C33</f>
        <v>5763</v>
      </c>
      <c r="N5" s="11">
        <f>'orig. data'!G33</f>
        <v>0</v>
      </c>
      <c r="O5" s="8"/>
      <c r="P5" s="5">
        <f>'orig. data'!P33</f>
        <v>0</v>
      </c>
      <c r="Q5" s="5">
        <f>'orig. data'!Q33</f>
        <v>6991</v>
      </c>
      <c r="R5" s="11">
        <f>'orig. data'!U33</f>
        <v>0</v>
      </c>
      <c r="S5" s="9"/>
      <c r="T5" s="11">
        <f>'orig. data'!AD33</f>
        <v>0.04081</v>
      </c>
    </row>
    <row r="6" spans="1:20" ht="12.75">
      <c r="A6" s="34" t="str">
        <f ca="1" t="shared" si="0"/>
        <v>SE Western (t)</v>
      </c>
      <c r="B6" s="2" t="s">
        <v>229</v>
      </c>
      <c r="C6">
        <f>'orig. data'!AH34</f>
        <v>0</v>
      </c>
      <c r="D6">
        <f>'orig. data'!AI34</f>
        <v>0</v>
      </c>
      <c r="E6" t="str">
        <f ca="1">IF(CELL("contents",F6)="s","s",IF(CELL("contents",G6)="s","s",IF(CELL("contents",'orig. data'!AJ34)="t","t","")))</f>
        <v>t</v>
      </c>
      <c r="F6">
        <f>'orig. data'!AK34</f>
        <v>0</v>
      </c>
      <c r="G6">
        <f>'orig. data'!AL34</f>
        <v>0</v>
      </c>
      <c r="H6" s="19">
        <f>'orig. data'!D$18</f>
        <v>19.0643</v>
      </c>
      <c r="I6" s="3">
        <f>'orig. data'!D34</f>
        <v>12.6359</v>
      </c>
      <c r="J6" s="3">
        <f>'orig. data'!R34</f>
        <v>20.4591</v>
      </c>
      <c r="K6" s="19">
        <f>'orig. data'!R$18</f>
        <v>26.8193</v>
      </c>
      <c r="L6" s="5">
        <f>'orig. data'!B34</f>
        <v>0</v>
      </c>
      <c r="M6" s="5">
        <f>'orig. data'!C34</f>
        <v>2818</v>
      </c>
      <c r="N6" s="11">
        <f>'orig. data'!G34</f>
        <v>0.01777</v>
      </c>
      <c r="O6" s="8"/>
      <c r="P6" s="5">
        <f>'orig. data'!P34</f>
        <v>0</v>
      </c>
      <c r="Q6" s="5">
        <f>'orig. data'!Q34</f>
        <v>2864</v>
      </c>
      <c r="R6" s="11">
        <f>'orig. data'!U34</f>
        <v>0.05302</v>
      </c>
      <c r="S6" s="9"/>
      <c r="T6" s="11">
        <f>'orig. data'!AD34</f>
        <v>0.02716</v>
      </c>
    </row>
    <row r="7" spans="1:20" ht="12.75">
      <c r="A7" s="34" t="str">
        <f ca="1" t="shared" si="0"/>
        <v>SE Southern (1,t)</v>
      </c>
      <c r="B7" s="2" t="s">
        <v>193</v>
      </c>
      <c r="C7">
        <f>'orig. data'!AH35</f>
        <v>1</v>
      </c>
      <c r="D7">
        <f>'orig. data'!AI35</f>
        <v>0</v>
      </c>
      <c r="E7" t="str">
        <f ca="1">IF(CELL("contents",F7)="s","s",IF(CELL("contents",G7)="s","s",IF(CELL("contents",'orig. data'!AJ35)="t","t","")))</f>
        <v>t</v>
      </c>
      <c r="F7">
        <f>'orig. data'!AK35</f>
        <v>0</v>
      </c>
      <c r="G7">
        <f>'orig. data'!AL35</f>
        <v>0</v>
      </c>
      <c r="H7" s="19">
        <f>'orig. data'!D$18</f>
        <v>19.0643</v>
      </c>
      <c r="I7" s="3">
        <f>'orig. data'!D35</f>
        <v>6.6685</v>
      </c>
      <c r="J7" s="3">
        <f>'orig. data'!R35</f>
        <v>20.2938</v>
      </c>
      <c r="K7" s="19">
        <f>'orig. data'!R$18</f>
        <v>26.8193</v>
      </c>
      <c r="L7" s="5">
        <f>'orig. data'!B35</f>
        <v>0</v>
      </c>
      <c r="M7" s="5">
        <f>'orig. data'!C35</f>
        <v>1228</v>
      </c>
      <c r="N7" s="11">
        <f>'orig. data'!G35</f>
        <v>0.00315</v>
      </c>
      <c r="O7" s="8"/>
      <c r="P7" s="5">
        <f>'orig. data'!P35</f>
        <v>0</v>
      </c>
      <c r="Q7" s="5">
        <f>'orig. data'!Q35</f>
        <v>1194</v>
      </c>
      <c r="R7" s="11">
        <f>'orig. data'!U35</f>
        <v>0.19452</v>
      </c>
      <c r="S7" s="9"/>
      <c r="T7" s="11">
        <f>'orig. data'!AD35</f>
        <v>0.00694</v>
      </c>
    </row>
    <row r="8" spans="1:20" ht="12.75">
      <c r="A8" s="34"/>
      <c r="B8" s="2"/>
      <c r="H8" s="19"/>
      <c r="I8" s="3"/>
      <c r="J8" s="3"/>
      <c r="K8" s="19"/>
      <c r="L8" s="5"/>
      <c r="M8" s="5"/>
      <c r="N8" s="11"/>
      <c r="O8" s="8"/>
      <c r="P8" s="5"/>
      <c r="Q8" s="5"/>
      <c r="R8" s="11"/>
      <c r="S8" s="9"/>
      <c r="T8" s="11"/>
    </row>
    <row r="9" spans="1:20" ht="12.75">
      <c r="A9" s="34" t="str">
        <f ca="1" t="shared" si="0"/>
        <v>CE Altona (1,2)</v>
      </c>
      <c r="B9" s="2" t="s">
        <v>230</v>
      </c>
      <c r="C9">
        <f>'orig. data'!AH36</f>
        <v>1</v>
      </c>
      <c r="D9">
        <f>'orig. data'!AI36</f>
        <v>2</v>
      </c>
      <c r="E9">
        <f ca="1">IF(CELL("contents",F9)="s","s",IF(CELL("contents",G9)="s","s",IF(CELL("contents",'orig. data'!AJ36)="t","t","")))</f>
      </c>
      <c r="F9">
        <f>'orig. data'!AK36</f>
        <v>0</v>
      </c>
      <c r="G9">
        <f>'orig. data'!AL36</f>
        <v>0</v>
      </c>
      <c r="H9" s="19">
        <f>'orig. data'!D$18</f>
        <v>19.0643</v>
      </c>
      <c r="I9" s="3">
        <f>'orig. data'!D36</f>
        <v>8.3717</v>
      </c>
      <c r="J9" s="3">
        <f>'orig. data'!R36</f>
        <v>11.0458</v>
      </c>
      <c r="K9" s="19">
        <f>'orig. data'!R$18</f>
        <v>26.8193</v>
      </c>
      <c r="L9" s="5">
        <f>'orig. data'!B36</f>
        <v>0</v>
      </c>
      <c r="M9" s="5">
        <f>'orig. data'!C36</f>
        <v>2221</v>
      </c>
      <c r="N9" s="11">
        <f>'orig. data'!G36</f>
        <v>0.00057</v>
      </c>
      <c r="O9" s="8"/>
      <c r="P9" s="5">
        <f>'orig. data'!P36</f>
        <v>0</v>
      </c>
      <c r="Q9" s="5">
        <f>'orig. data'!Q36</f>
        <v>2287</v>
      </c>
      <c r="R9" s="11">
        <f>'orig. data'!U36</f>
        <v>1E-05</v>
      </c>
      <c r="S9" s="9"/>
      <c r="T9" s="11">
        <f>'orig. data'!AD36</f>
        <v>0.37343</v>
      </c>
    </row>
    <row r="10" spans="1:20" ht="12.75">
      <c r="A10" s="34" t="str">
        <f ca="1" t="shared" si="0"/>
        <v>CE Cartier/SFX</v>
      </c>
      <c r="B10" s="2" t="s">
        <v>257</v>
      </c>
      <c r="C10">
        <f>'orig. data'!AH37</f>
        <v>0</v>
      </c>
      <c r="D10">
        <f>'orig. data'!AI37</f>
        <v>0</v>
      </c>
      <c r="E10">
        <f ca="1">IF(CELL("contents",F10)="s","s",IF(CELL("contents",G10)="s","s",IF(CELL("contents",'orig. data'!AJ37)="t","t","")))</f>
      </c>
      <c r="F10">
        <f>'orig. data'!AK37</f>
        <v>0</v>
      </c>
      <c r="G10">
        <f>'orig. data'!AL37</f>
        <v>0</v>
      </c>
      <c r="H10" s="19">
        <f>'orig. data'!D$18</f>
        <v>19.0643</v>
      </c>
      <c r="I10" s="3">
        <f>'orig. data'!D37</f>
        <v>11.3248</v>
      </c>
      <c r="J10" s="3">
        <f>'orig. data'!R37</f>
        <v>13.9498</v>
      </c>
      <c r="K10" s="19">
        <f>'orig. data'!R$18</f>
        <v>26.8193</v>
      </c>
      <c r="L10" s="5">
        <f>'orig. data'!B37</f>
        <v>0</v>
      </c>
      <c r="M10" s="5">
        <f>'orig. data'!C37</f>
        <v>1485</v>
      </c>
      <c r="N10" s="11">
        <f>'orig. data'!G37</f>
        <v>0.03406</v>
      </c>
      <c r="O10" s="8"/>
      <c r="P10" s="5">
        <f>'orig. data'!P37</f>
        <v>0</v>
      </c>
      <c r="Q10" s="5">
        <f>'orig. data'!Q37</f>
        <v>1418</v>
      </c>
      <c r="R10" s="11">
        <f>'orig. data'!U37</f>
        <v>0.00522</v>
      </c>
      <c r="S10" s="9"/>
      <c r="T10" s="11">
        <f>'orig. data'!AD37</f>
        <v>0.53507</v>
      </c>
    </row>
    <row r="11" spans="1:20" ht="12.75">
      <c r="A11" s="34" t="str">
        <f ca="1" t="shared" si="0"/>
        <v>CE Louise/Pembina (2)</v>
      </c>
      <c r="B11" s="2" t="s">
        <v>231</v>
      </c>
      <c r="C11">
        <f>'orig. data'!AH38</f>
        <v>0</v>
      </c>
      <c r="D11">
        <f>'orig. data'!AI38</f>
        <v>2</v>
      </c>
      <c r="E11">
        <f ca="1">IF(CELL("contents",F11)="s","s",IF(CELL("contents",G11)="s","s",IF(CELL("contents",'orig. data'!AJ38)="t","t","")))</f>
      </c>
      <c r="F11">
        <f>'orig. data'!AK38</f>
        <v>0</v>
      </c>
      <c r="G11">
        <f>'orig. data'!AL38</f>
        <v>0</v>
      </c>
      <c r="H11" s="19">
        <f>'orig. data'!D$18</f>
        <v>19.0643</v>
      </c>
      <c r="I11" s="3">
        <f>'orig. data'!D38</f>
        <v>20.5924</v>
      </c>
      <c r="J11" s="3">
        <f>'orig. data'!R38</f>
        <v>10.0525</v>
      </c>
      <c r="K11" s="19">
        <f>'orig. data'!R$18</f>
        <v>26.8193</v>
      </c>
      <c r="L11" s="5">
        <f>'orig. data'!B38</f>
        <v>0</v>
      </c>
      <c r="M11" s="5">
        <f>'orig. data'!C38</f>
        <v>1029</v>
      </c>
      <c r="N11" s="11">
        <f>'orig. data'!G38</f>
        <v>0.72802</v>
      </c>
      <c r="O11" s="9"/>
      <c r="P11" s="5">
        <f>'orig. data'!P38</f>
        <v>0</v>
      </c>
      <c r="Q11" s="5">
        <f>'orig. data'!Q38</f>
        <v>920</v>
      </c>
      <c r="R11" s="11">
        <f>'orig. data'!U38</f>
        <v>0.00358</v>
      </c>
      <c r="S11" s="9"/>
      <c r="T11" s="11">
        <f>'orig. data'!AD38</f>
        <v>0.07319</v>
      </c>
    </row>
    <row r="12" spans="1:20" ht="12.75">
      <c r="A12" s="34" t="str">
        <f ca="1" t="shared" si="0"/>
        <v>CE Morden/Winkler  (1,2)</v>
      </c>
      <c r="B12" s="2" t="s">
        <v>232</v>
      </c>
      <c r="C12">
        <f>'orig. data'!AH39</f>
        <v>1</v>
      </c>
      <c r="D12">
        <f>'orig. data'!AI39</f>
        <v>2</v>
      </c>
      <c r="E12">
        <f ca="1">IF(CELL("contents",F12)="s","s",IF(CELL("contents",G12)="s","s",IF(CELL("contents",'orig. data'!AJ39)="t","t","")))</f>
      </c>
      <c r="F12">
        <f>'orig. data'!AK39</f>
        <v>0</v>
      </c>
      <c r="G12">
        <f>'orig. data'!AL39</f>
        <v>0</v>
      </c>
      <c r="H12" s="19">
        <f>'orig. data'!D$18</f>
        <v>19.0643</v>
      </c>
      <c r="I12" s="3">
        <f>'orig. data'!D39</f>
        <v>7.2342</v>
      </c>
      <c r="J12" s="3">
        <f>'orig. data'!R39</f>
        <v>10.366</v>
      </c>
      <c r="K12" s="19">
        <f>'orig. data'!R$18</f>
        <v>26.8193</v>
      </c>
      <c r="L12" s="5">
        <f>'orig. data'!B39</f>
        <v>0</v>
      </c>
      <c r="M12" s="5">
        <f>'orig. data'!C39</f>
        <v>5146</v>
      </c>
      <c r="N12" s="11">
        <f>'orig. data'!G39</f>
        <v>0</v>
      </c>
      <c r="O12" s="9"/>
      <c r="P12" s="5">
        <f>'orig. data'!P39</f>
        <v>0</v>
      </c>
      <c r="Q12" s="5">
        <f>'orig. data'!Q39</f>
        <v>6184</v>
      </c>
      <c r="R12" s="11">
        <f>'orig. data'!U39</f>
        <v>0</v>
      </c>
      <c r="S12" s="9"/>
      <c r="T12" s="11">
        <f>'orig. data'!AD39</f>
        <v>0.09023</v>
      </c>
    </row>
    <row r="13" spans="1:20" ht="12.75">
      <c r="A13" s="34" t="str">
        <f ca="1" t="shared" si="0"/>
        <v>CE Carman (1,2)</v>
      </c>
      <c r="B13" s="2" t="s">
        <v>258</v>
      </c>
      <c r="C13">
        <f>'orig. data'!AH40</f>
        <v>1</v>
      </c>
      <c r="D13">
        <f>'orig. data'!AI40</f>
        <v>2</v>
      </c>
      <c r="E13">
        <f ca="1">IF(CELL("contents",F13)="s","s",IF(CELL("contents",G13)="s","s",IF(CELL("contents",'orig. data'!AJ40)="t","t","")))</f>
      </c>
      <c r="F13">
        <f>'orig. data'!AK40</f>
        <v>0</v>
      </c>
      <c r="G13">
        <f>'orig. data'!AL40</f>
        <v>0</v>
      </c>
      <c r="H13" s="19">
        <f>'orig. data'!D$18</f>
        <v>19.0643</v>
      </c>
      <c r="I13" s="3">
        <f>'orig. data'!D40</f>
        <v>8.4906</v>
      </c>
      <c r="J13" s="3">
        <f>'orig. data'!R40</f>
        <v>14.3534</v>
      </c>
      <c r="K13" s="19">
        <f>'orig. data'!R$18</f>
        <v>26.8193</v>
      </c>
      <c r="L13" s="5">
        <f>'orig. data'!B40</f>
        <v>0</v>
      </c>
      <c r="M13" s="5">
        <f>'orig. data'!C40</f>
        <v>2495</v>
      </c>
      <c r="N13" s="11">
        <f>'orig. data'!G40</f>
        <v>0.00026</v>
      </c>
      <c r="O13" s="9"/>
      <c r="P13" s="5">
        <f>'orig. data'!P40</f>
        <v>0</v>
      </c>
      <c r="Q13" s="5">
        <f>'orig. data'!Q40</f>
        <v>2207</v>
      </c>
      <c r="R13" s="11">
        <f>'orig. data'!U40</f>
        <v>0.0006</v>
      </c>
      <c r="S13" s="9"/>
      <c r="T13" s="11">
        <f>'orig. data'!AD40</f>
        <v>0.06403</v>
      </c>
    </row>
    <row r="14" spans="1:20" ht="12.75">
      <c r="A14" s="34" t="str">
        <f ca="1" t="shared" si="0"/>
        <v>CE Red River (1,2)</v>
      </c>
      <c r="B14" s="2" t="s">
        <v>194</v>
      </c>
      <c r="C14">
        <f>'orig. data'!AH41</f>
        <v>1</v>
      </c>
      <c r="D14">
        <f>'orig. data'!AI41</f>
        <v>2</v>
      </c>
      <c r="E14">
        <f ca="1">IF(CELL("contents",F14)="s","s",IF(CELL("contents",G14)="s","s",IF(CELL("contents",'orig. data'!AJ41)="t","t","")))</f>
      </c>
      <c r="F14">
        <f>'orig. data'!AK41</f>
        <v>0</v>
      </c>
      <c r="G14">
        <f>'orig. data'!AL41</f>
        <v>0</v>
      </c>
      <c r="H14" s="19">
        <f>'orig. data'!D$18</f>
        <v>19.0643</v>
      </c>
      <c r="I14" s="3">
        <f>'orig. data'!D41</f>
        <v>11.5371</v>
      </c>
      <c r="J14" s="3">
        <f>'orig. data'!R41</f>
        <v>15.9752</v>
      </c>
      <c r="K14" s="19">
        <f>'orig. data'!R$18</f>
        <v>26.8193</v>
      </c>
      <c r="L14" s="5">
        <f>'orig. data'!B41</f>
        <v>0</v>
      </c>
      <c r="M14" s="5">
        <f>'orig. data'!C41</f>
        <v>3248</v>
      </c>
      <c r="N14" s="11">
        <f>'orig. data'!G41</f>
        <v>0.00295</v>
      </c>
      <c r="O14" s="9"/>
      <c r="P14" s="5">
        <f>'orig. data'!P41</f>
        <v>0</v>
      </c>
      <c r="Q14" s="5">
        <f>'orig. data'!Q41</f>
        <v>3184</v>
      </c>
      <c r="R14" s="11">
        <f>'orig. data'!U41</f>
        <v>0.0004</v>
      </c>
      <c r="S14" s="9"/>
      <c r="T14" s="11">
        <f>'orig. data'!AD41</f>
        <v>0.13777</v>
      </c>
    </row>
    <row r="15" spans="1:20" ht="12.75">
      <c r="A15" s="34" t="str">
        <f ca="1" t="shared" si="0"/>
        <v>CE Swan Lake</v>
      </c>
      <c r="B15" s="2" t="s">
        <v>195</v>
      </c>
      <c r="C15">
        <f>'orig. data'!AH42</f>
        <v>0</v>
      </c>
      <c r="D15">
        <f>'orig. data'!AI42</f>
        <v>0</v>
      </c>
      <c r="E15">
        <f ca="1">IF(CELL("contents",F15)="s","s",IF(CELL("contents",G15)="s","s",IF(CELL("contents",'orig. data'!AJ42)="t","t","")))</f>
      </c>
      <c r="F15">
        <f>'orig. data'!AK42</f>
        <v>0</v>
      </c>
      <c r="G15">
        <f>'orig. data'!AL42</f>
        <v>0</v>
      </c>
      <c r="H15" s="19">
        <f>'orig. data'!D$18</f>
        <v>19.0643</v>
      </c>
      <c r="I15" s="3">
        <f>'orig. data'!D42</f>
        <v>17.5993</v>
      </c>
      <c r="J15" s="3">
        <f>'orig. data'!R42</f>
        <v>23.5892</v>
      </c>
      <c r="K15" s="19">
        <f>'orig. data'!R$18</f>
        <v>26.8193</v>
      </c>
      <c r="L15" s="5">
        <f>'orig. data'!B42</f>
        <v>0</v>
      </c>
      <c r="M15" s="5">
        <f>'orig. data'!C42</f>
        <v>942</v>
      </c>
      <c r="N15" s="11">
        <f>'orig. data'!G42</f>
        <v>0.752</v>
      </c>
      <c r="O15" s="9"/>
      <c r="P15" s="5">
        <f>'orig. data'!P42</f>
        <v>0</v>
      </c>
      <c r="Q15" s="5">
        <f>'orig. data'!Q42</f>
        <v>846</v>
      </c>
      <c r="R15" s="11">
        <f>'orig. data'!U42</f>
        <v>0.58333</v>
      </c>
      <c r="S15" s="9"/>
      <c r="T15" s="11">
        <f>'orig. data'!AD42</f>
        <v>0.38557</v>
      </c>
    </row>
    <row r="16" spans="1:20" ht="12.75">
      <c r="A16" s="34" t="str">
        <f ca="1" t="shared" si="0"/>
        <v>CE Portage (t)</v>
      </c>
      <c r="B16" s="2" t="s">
        <v>196</v>
      </c>
      <c r="C16">
        <f>'orig. data'!AH43</f>
        <v>0</v>
      </c>
      <c r="D16">
        <f>'orig. data'!AI43</f>
        <v>0</v>
      </c>
      <c r="E16" t="str">
        <f ca="1">IF(CELL("contents",F16)="s","s",IF(CELL("contents",G16)="s","s",IF(CELL("contents",'orig. data'!AJ43)="t","t","")))</f>
        <v>t</v>
      </c>
      <c r="F16">
        <f>'orig. data'!AK43</f>
        <v>0</v>
      </c>
      <c r="G16">
        <f>'orig. data'!AL43</f>
        <v>0</v>
      </c>
      <c r="H16" s="19">
        <f>'orig. data'!D$18</f>
        <v>19.0643</v>
      </c>
      <c r="I16" s="3">
        <f>'orig. data'!D43</f>
        <v>14.3176</v>
      </c>
      <c r="J16" s="3">
        <f>'orig. data'!R43</f>
        <v>20.5405</v>
      </c>
      <c r="K16" s="19">
        <f>'orig. data'!R$18</f>
        <v>26.8193</v>
      </c>
      <c r="L16" s="5">
        <f>'orig. data'!B43</f>
        <v>0</v>
      </c>
      <c r="M16" s="5">
        <f>'orig. data'!C43</f>
        <v>5926</v>
      </c>
      <c r="N16" s="11">
        <f>'orig. data'!G43</f>
        <v>0.014</v>
      </c>
      <c r="O16" s="9"/>
      <c r="P16" s="5">
        <f>'orig. data'!P43</f>
        <v>0</v>
      </c>
      <c r="Q16" s="5">
        <f>'orig. data'!Q43</f>
        <v>5811</v>
      </c>
      <c r="R16" s="11">
        <f>'orig. data'!U43</f>
        <v>0.00839</v>
      </c>
      <c r="S16" s="9"/>
      <c r="T16" s="11">
        <f>'orig. data'!AD43</f>
        <v>0.01489</v>
      </c>
    </row>
    <row r="17" spans="1:20" ht="12.75">
      <c r="A17" s="34" t="str">
        <f ca="1" t="shared" si="0"/>
        <v>CE Seven Regions (2)</v>
      </c>
      <c r="B17" s="2" t="s">
        <v>197</v>
      </c>
      <c r="C17">
        <f>'orig. data'!AH44</f>
        <v>0</v>
      </c>
      <c r="D17">
        <f>'orig. data'!AI44</f>
        <v>2</v>
      </c>
      <c r="E17">
        <f ca="1">IF(CELL("contents",F17)="s","s",IF(CELL("contents",G17)="s","s",IF(CELL("contents",'orig. data'!AJ44)="t","t","")))</f>
      </c>
      <c r="F17">
        <f>'orig. data'!AK44</f>
        <v>0</v>
      </c>
      <c r="G17">
        <f>'orig. data'!AL44</f>
        <v>0</v>
      </c>
      <c r="H17" s="19">
        <f>'orig. data'!D$18</f>
        <v>19.0643</v>
      </c>
      <c r="I17" s="3">
        <f>'orig. data'!D44</f>
        <v>11.7624</v>
      </c>
      <c r="J17" s="3">
        <f>'orig. data'!R44</f>
        <v>6.8348</v>
      </c>
      <c r="K17" s="19">
        <f>'orig. data'!R$18</f>
        <v>26.8193</v>
      </c>
      <c r="L17" s="5">
        <f>'orig. data'!B44</f>
        <v>0</v>
      </c>
      <c r="M17" s="5">
        <f>'orig. data'!C44</f>
        <v>1719</v>
      </c>
      <c r="N17" s="11">
        <f>'orig. data'!G44</f>
        <v>0.03341</v>
      </c>
      <c r="O17" s="9"/>
      <c r="P17" s="5">
        <f>'orig. data'!P44</f>
        <v>0</v>
      </c>
      <c r="Q17" s="5">
        <f>'orig. data'!Q44</f>
        <v>1630</v>
      </c>
      <c r="R17" s="11">
        <f>'orig. data'!U44</f>
        <v>1E-05</v>
      </c>
      <c r="S17" s="9"/>
      <c r="T17" s="11">
        <f>'orig. data'!AD44</f>
        <v>0.1502</v>
      </c>
    </row>
    <row r="18" spans="1:20" ht="12.75">
      <c r="A18" s="34"/>
      <c r="B18" s="2"/>
      <c r="H18" s="19"/>
      <c r="I18" s="3"/>
      <c r="J18" s="3"/>
      <c r="K18" s="19"/>
      <c r="L18" s="5"/>
      <c r="M18" s="5"/>
      <c r="N18" s="11"/>
      <c r="O18" s="9"/>
      <c r="P18" s="5"/>
      <c r="Q18" s="5"/>
      <c r="R18" s="11"/>
      <c r="S18" s="9"/>
      <c r="T18" s="11"/>
    </row>
    <row r="19" spans="1:20" ht="12.75">
      <c r="A19" s="34" t="str">
        <f ca="1" t="shared" si="0"/>
        <v>AS East 2</v>
      </c>
      <c r="B19" s="2" t="s">
        <v>259</v>
      </c>
      <c r="C19">
        <f>'orig. data'!AH45</f>
        <v>0</v>
      </c>
      <c r="D19">
        <f>'orig. data'!AI45</f>
        <v>0</v>
      </c>
      <c r="E19">
        <f ca="1">IF(CELL("contents",F19)="s","s",IF(CELL("contents",G19)="s","s",IF(CELL("contents",'orig. data'!AJ45)="t","t","")))</f>
      </c>
      <c r="F19">
        <f>'orig. data'!AK45</f>
        <v>0</v>
      </c>
      <c r="G19">
        <f>'orig. data'!AL45</f>
        <v>0</v>
      </c>
      <c r="H19" s="19">
        <f>'orig. data'!D$18</f>
        <v>19.0643</v>
      </c>
      <c r="I19" s="3">
        <f>'orig. data'!D45</f>
        <v>18.101</v>
      </c>
      <c r="J19" s="3">
        <f>'orig. data'!R45</f>
        <v>23.234</v>
      </c>
      <c r="K19" s="19">
        <f>'orig. data'!R$18</f>
        <v>26.8193</v>
      </c>
      <c r="L19" s="5">
        <f>'orig. data'!B45</f>
        <v>0</v>
      </c>
      <c r="M19" s="5">
        <f>'orig. data'!C45</f>
        <v>2916</v>
      </c>
      <c r="N19" s="11">
        <f>'orig. data'!G45</f>
        <v>0.71679</v>
      </c>
      <c r="O19" s="9"/>
      <c r="P19" s="5">
        <f>'orig. data'!P45</f>
        <v>0</v>
      </c>
      <c r="Q19" s="5">
        <f>'orig. data'!Q45</f>
        <v>2626</v>
      </c>
      <c r="R19" s="11">
        <f>'orig. data'!U45</f>
        <v>0.30014</v>
      </c>
      <c r="S19" s="9"/>
      <c r="T19" s="11">
        <f>'orig. data'!AD45</f>
        <v>0.19457</v>
      </c>
    </row>
    <row r="20" spans="1:20" ht="12.75">
      <c r="A20" s="34" t="str">
        <f ca="1" t="shared" si="0"/>
        <v>AS West 1</v>
      </c>
      <c r="B20" s="2" t="s">
        <v>260</v>
      </c>
      <c r="C20">
        <f>'orig. data'!AH46</f>
        <v>0</v>
      </c>
      <c r="D20">
        <f>'orig. data'!AI46</f>
        <v>0</v>
      </c>
      <c r="E20">
        <f ca="1">IF(CELL("contents",F20)="s","s",IF(CELL("contents",G20)="s","s",IF(CELL("contents",'orig. data'!AJ46)="t","t","")))</f>
      </c>
      <c r="F20">
        <f>'orig. data'!AK46</f>
        <v>0</v>
      </c>
      <c r="G20">
        <f>'orig. data'!AL46</f>
        <v>0</v>
      </c>
      <c r="H20" s="19">
        <f>'orig. data'!D$18</f>
        <v>19.0643</v>
      </c>
      <c r="I20" s="3">
        <f>'orig. data'!D46</f>
        <v>18.3395</v>
      </c>
      <c r="J20" s="3">
        <f>'orig. data'!R46</f>
        <v>21.2781</v>
      </c>
      <c r="K20" s="19">
        <f>'orig. data'!R$18</f>
        <v>26.8193</v>
      </c>
      <c r="L20" s="5">
        <f>'orig. data'!B46</f>
        <v>0</v>
      </c>
      <c r="M20" s="5">
        <f>'orig. data'!C46</f>
        <v>1925</v>
      </c>
      <c r="N20" s="11">
        <f>'orig. data'!G46</f>
        <v>0.82324</v>
      </c>
      <c r="O20" s="9"/>
      <c r="P20" s="5">
        <f>'orig. data'!P46</f>
        <v>0</v>
      </c>
      <c r="Q20" s="5">
        <f>'orig. data'!Q46</f>
        <v>1817</v>
      </c>
      <c r="R20" s="11">
        <f>'orig. data'!U46</f>
        <v>0.17234</v>
      </c>
      <c r="S20" s="9"/>
      <c r="T20" s="11">
        <f>'orig. data'!AD46</f>
        <v>0.53133</v>
      </c>
    </row>
    <row r="21" spans="1:20" ht="12.75">
      <c r="A21" s="34" t="str">
        <f ca="1" t="shared" si="0"/>
        <v>AS North 1</v>
      </c>
      <c r="B21" t="s">
        <v>261</v>
      </c>
      <c r="C21">
        <f>'orig. data'!AH47</f>
        <v>0</v>
      </c>
      <c r="D21">
        <f>'orig. data'!AI47</f>
        <v>0</v>
      </c>
      <c r="E21">
        <f ca="1">IF(CELL("contents",F21)="s","s",IF(CELL("contents",G21)="s","s",IF(CELL("contents",'orig. data'!AJ47)="t","t","")))</f>
      </c>
      <c r="F21">
        <f>'orig. data'!AK47</f>
        <v>0</v>
      </c>
      <c r="G21">
        <f>'orig. data'!AL47</f>
        <v>0</v>
      </c>
      <c r="H21" s="19">
        <f>'orig. data'!D$18</f>
        <v>19.0643</v>
      </c>
      <c r="I21" s="3">
        <f>'orig. data'!D47</f>
        <v>19.0399</v>
      </c>
      <c r="J21" s="3">
        <f>'orig. data'!R47</f>
        <v>24.606</v>
      </c>
      <c r="K21" s="19">
        <f>'orig. data'!R$18</f>
        <v>26.8193</v>
      </c>
      <c r="L21" s="5">
        <f>'orig. data'!B47</f>
        <v>0</v>
      </c>
      <c r="M21" s="5">
        <f>'orig. data'!C47</f>
        <v>2973</v>
      </c>
      <c r="N21" s="11">
        <f>'orig. data'!G47</f>
        <v>0.99266</v>
      </c>
      <c r="O21" s="9"/>
      <c r="P21" s="5">
        <f>'orig. data'!P47</f>
        <v>0</v>
      </c>
      <c r="Q21" s="5">
        <f>'orig. data'!Q47</f>
        <v>2643</v>
      </c>
      <c r="R21" s="11">
        <f>'orig. data'!U47</f>
        <v>0.5293</v>
      </c>
      <c r="S21" s="9"/>
      <c r="T21" s="11">
        <f>'orig. data'!AD47</f>
        <v>0.17017</v>
      </c>
    </row>
    <row r="22" spans="1:20" ht="12.75">
      <c r="A22" s="34" t="str">
        <f ca="1" t="shared" si="0"/>
        <v>AS West 2</v>
      </c>
      <c r="B22" t="s">
        <v>198</v>
      </c>
      <c r="C22">
        <f>'orig. data'!AH48</f>
        <v>0</v>
      </c>
      <c r="D22">
        <f>'orig. data'!AI48</f>
        <v>0</v>
      </c>
      <c r="E22">
        <f ca="1">IF(CELL("contents",F22)="s","s",IF(CELL("contents",G22)="s","s",IF(CELL("contents",'orig. data'!AJ48)="t","t","")))</f>
      </c>
      <c r="F22">
        <f>'orig. data'!AK48</f>
        <v>0</v>
      </c>
      <c r="G22">
        <f>'orig. data'!AL48</f>
        <v>0</v>
      </c>
      <c r="H22" s="19">
        <f>'orig. data'!D$18</f>
        <v>19.0643</v>
      </c>
      <c r="I22" s="3">
        <f>'orig. data'!D48</f>
        <v>25.2339</v>
      </c>
      <c r="J22" s="3">
        <f>'orig. data'!R48</f>
        <v>30.4255</v>
      </c>
      <c r="K22" s="19">
        <f>'orig. data'!R$18</f>
        <v>26.8193</v>
      </c>
      <c r="L22" s="5">
        <f>'orig. data'!B48</f>
        <v>0</v>
      </c>
      <c r="M22" s="5">
        <f>'orig. data'!C48</f>
        <v>3320</v>
      </c>
      <c r="N22" s="11">
        <f>'orig. data'!G48</f>
        <v>0.01791</v>
      </c>
      <c r="O22" s="9"/>
      <c r="P22" s="5">
        <f>'orig. data'!P48</f>
        <v>0</v>
      </c>
      <c r="Q22" s="5">
        <f>'orig. data'!Q48</f>
        <v>2927</v>
      </c>
      <c r="R22" s="11">
        <f>'orig. data'!U48</f>
        <v>0.25843</v>
      </c>
      <c r="S22" s="9"/>
      <c r="T22" s="11">
        <f>'orig. data'!AD48</f>
        <v>0.24313</v>
      </c>
    </row>
    <row r="23" spans="1:20" ht="12.75">
      <c r="A23" s="34" t="str">
        <f ca="1" t="shared" si="0"/>
        <v>AS East 1</v>
      </c>
      <c r="B23" t="s">
        <v>199</v>
      </c>
      <c r="C23">
        <f>'orig. data'!AH49</f>
        <v>0</v>
      </c>
      <c r="D23">
        <f>'orig. data'!AI49</f>
        <v>0</v>
      </c>
      <c r="E23">
        <f ca="1">IF(CELL("contents",F23)="s","s",IF(CELL("contents",G23)="s","s",IF(CELL("contents",'orig. data'!AJ49)="t","t","")))</f>
      </c>
      <c r="F23">
        <f>'orig. data'!AK49</f>
        <v>0</v>
      </c>
      <c r="G23">
        <f>'orig. data'!AL49</f>
        <v>0</v>
      </c>
      <c r="H23" s="19">
        <f>'orig. data'!D$18</f>
        <v>19.0643</v>
      </c>
      <c r="I23" s="3">
        <f>'orig. data'!D49</f>
        <v>25.5008</v>
      </c>
      <c r="J23" s="3">
        <f>'orig. data'!R49</f>
        <v>30.891</v>
      </c>
      <c r="K23" s="19">
        <f>'orig. data'!R$18</f>
        <v>26.8193</v>
      </c>
      <c r="L23" s="5">
        <f>'orig. data'!B49</f>
        <v>0</v>
      </c>
      <c r="M23" s="5">
        <f>'orig. data'!C49</f>
        <v>2243</v>
      </c>
      <c r="N23" s="11">
        <f>'orig. data'!G49</f>
        <v>0.03683</v>
      </c>
      <c r="O23" s="9"/>
      <c r="P23" s="5">
        <f>'orig. data'!P49</f>
        <v>0</v>
      </c>
      <c r="Q23" s="5">
        <f>'orig. data'!Q49</f>
        <v>2058</v>
      </c>
      <c r="R23" s="11">
        <f>'orig. data'!U49</f>
        <v>0.27082</v>
      </c>
      <c r="S23" s="9"/>
      <c r="T23" s="11">
        <f>'orig. data'!AD49</f>
        <v>0.30695</v>
      </c>
    </row>
    <row r="24" spans="1:20" ht="12.75">
      <c r="A24" s="34" t="str">
        <f ca="1" t="shared" si="0"/>
        <v>AS North 2 (2,t)</v>
      </c>
      <c r="B24" t="s">
        <v>200</v>
      </c>
      <c r="C24">
        <f>'orig. data'!AH50</f>
        <v>0</v>
      </c>
      <c r="D24">
        <f>'orig. data'!AI50</f>
        <v>2</v>
      </c>
      <c r="E24" t="str">
        <f ca="1">IF(CELL("contents",F24)="s","s",IF(CELL("contents",G24)="s","s",IF(CELL("contents",'orig. data'!AJ50)="t","t","")))</f>
        <v>t</v>
      </c>
      <c r="F24">
        <f>'orig. data'!AK50</f>
        <v>0</v>
      </c>
      <c r="G24">
        <f>'orig. data'!AL50</f>
        <v>0</v>
      </c>
      <c r="H24" s="19">
        <f>'orig. data'!D$18</f>
        <v>19.0643</v>
      </c>
      <c r="I24" s="3">
        <f>'orig. data'!D50</f>
        <v>20.8746</v>
      </c>
      <c r="J24" s="3">
        <f>'orig. data'!R50</f>
        <v>39.7894</v>
      </c>
      <c r="K24" s="19">
        <f>'orig. data'!R$18</f>
        <v>26.8193</v>
      </c>
      <c r="L24" s="5">
        <f>'orig. data'!B50</f>
        <v>0</v>
      </c>
      <c r="M24" s="5">
        <f>'orig. data'!C50</f>
        <v>2174</v>
      </c>
      <c r="N24" s="11">
        <f>'orig. data'!G50</f>
        <v>0.56047</v>
      </c>
      <c r="O24" s="9"/>
      <c r="P24" s="5">
        <f>'orig. data'!P50</f>
        <v>0</v>
      </c>
      <c r="Q24" s="5">
        <f>'orig. data'!Q50</f>
        <v>2058</v>
      </c>
      <c r="R24" s="11">
        <f>'orig. data'!U50</f>
        <v>0.00087</v>
      </c>
      <c r="S24" s="9"/>
      <c r="T24" s="11">
        <f>'orig. data'!AD50</f>
        <v>0.0008</v>
      </c>
    </row>
    <row r="25" spans="1:20" ht="12.75">
      <c r="A25" s="34"/>
      <c r="H25" s="19"/>
      <c r="I25" s="3"/>
      <c r="J25" s="3"/>
      <c r="K25" s="19"/>
      <c r="L25" s="5"/>
      <c r="M25" s="5"/>
      <c r="N25" s="11"/>
      <c r="O25" s="9"/>
      <c r="P25" s="5"/>
      <c r="Q25" s="5"/>
      <c r="R25" s="11"/>
      <c r="S25" s="9"/>
      <c r="T25" s="11"/>
    </row>
    <row r="26" spans="1:20" ht="12.75">
      <c r="A26" s="34" t="str">
        <f ca="1" t="shared" si="0"/>
        <v>BDN Rural (t)</v>
      </c>
      <c r="B26" t="s">
        <v>262</v>
      </c>
      <c r="C26">
        <f>'orig. data'!AH51</f>
        <v>0</v>
      </c>
      <c r="D26">
        <f>'orig. data'!AI51</f>
        <v>0</v>
      </c>
      <c r="E26" t="str">
        <f ca="1">IF(CELL("contents",F26)="s","s",IF(CELL("contents",G26)="s","s",IF(CELL("contents",'orig. data'!AJ51)="t","t","")))</f>
        <v>t</v>
      </c>
      <c r="F26">
        <f>'orig. data'!AK51</f>
        <v>0</v>
      </c>
      <c r="G26">
        <f>'orig. data'!AL51</f>
        <v>0</v>
      </c>
      <c r="H26" s="19">
        <f>'orig. data'!D$18</f>
        <v>19.0643</v>
      </c>
      <c r="I26" s="3">
        <f>'orig. data'!D51</f>
        <v>21.8248</v>
      </c>
      <c r="J26" s="3">
        <f>'orig. data'!R51</f>
        <v>35.8736</v>
      </c>
      <c r="K26" s="19">
        <f>'orig. data'!R$18</f>
        <v>26.8193</v>
      </c>
      <c r="L26" s="5">
        <f>'orig. data'!B51</f>
        <v>0</v>
      </c>
      <c r="M26" s="5">
        <f>'orig. data'!C51</f>
        <v>1363</v>
      </c>
      <c r="N26" s="11">
        <f>'orig. data'!G51</f>
        <v>0.476</v>
      </c>
      <c r="O26" s="9"/>
      <c r="P26" s="5">
        <f>'orig. data'!P51</f>
        <v>0</v>
      </c>
      <c r="Q26" s="5">
        <f>'orig. data'!Q51</f>
        <v>1155</v>
      </c>
      <c r="R26" s="11">
        <f>'orig. data'!U51</f>
        <v>0.07003</v>
      </c>
      <c r="S26" s="9"/>
      <c r="T26" s="11">
        <f>'orig. data'!AD51</f>
        <v>0.04404</v>
      </c>
    </row>
    <row r="27" spans="1:20" ht="12.75">
      <c r="A27" s="34" t="str">
        <f ca="1" t="shared" si="0"/>
        <v>BDN Southeast</v>
      </c>
      <c r="B27" t="s">
        <v>130</v>
      </c>
      <c r="C27">
        <f>'orig. data'!AH52</f>
        <v>0</v>
      </c>
      <c r="D27">
        <f>'orig. data'!AI52</f>
        <v>0</v>
      </c>
      <c r="E27">
        <f ca="1">IF(CELL("contents",F27)="s","s",IF(CELL("contents",G27)="s","s",IF(CELL("contents",'orig. data'!AJ52)="t","t","")))</f>
      </c>
      <c r="F27">
        <f>'orig. data'!AK52</f>
        <v>0</v>
      </c>
      <c r="G27">
        <f>'orig. data'!AL52</f>
        <v>0</v>
      </c>
      <c r="H27" s="19">
        <f>'orig. data'!D$18</f>
        <v>19.0643</v>
      </c>
      <c r="I27" s="3">
        <f>'orig. data'!D52</f>
        <v>26.5944</v>
      </c>
      <c r="J27" s="3">
        <f>'orig. data'!R52</f>
        <v>26.5078</v>
      </c>
      <c r="K27" s="19">
        <f>'orig. data'!R$18</f>
        <v>26.8193</v>
      </c>
      <c r="L27" s="5">
        <f>'orig. data'!B52</f>
        <v>0</v>
      </c>
      <c r="M27" s="5">
        <f>'orig. data'!C52</f>
        <v>976</v>
      </c>
      <c r="N27" s="11">
        <f>'orig. data'!G52</f>
        <v>0.09611</v>
      </c>
      <c r="O27" s="9"/>
      <c r="P27" s="5">
        <f>'orig. data'!P52</f>
        <v>0</v>
      </c>
      <c r="Q27" s="5">
        <f>'orig. data'!Q52</f>
        <v>864</v>
      </c>
      <c r="R27" s="11">
        <f>'orig. data'!U52</f>
        <v>0.9711</v>
      </c>
      <c r="S27" s="9"/>
      <c r="T27" s="11">
        <f>'orig. data'!AD52</f>
        <v>0.9911</v>
      </c>
    </row>
    <row r="28" spans="1:20" ht="12.75">
      <c r="A28" s="34" t="str">
        <f ca="1" t="shared" si="0"/>
        <v>BDN West</v>
      </c>
      <c r="B28" t="s">
        <v>234</v>
      </c>
      <c r="C28">
        <f>'orig. data'!AH53</f>
        <v>0</v>
      </c>
      <c r="D28">
        <f>'orig. data'!AI53</f>
        <v>0</v>
      </c>
      <c r="E28">
        <f ca="1">IF(CELL("contents",F28)="s","s",IF(CELL("contents",G28)="s","s",IF(CELL("contents",'orig. data'!AJ53)="t","t","")))</f>
      </c>
      <c r="F28">
        <f>'orig. data'!AK53</f>
        <v>0</v>
      </c>
      <c r="G28">
        <f>'orig. data'!AL53</f>
        <v>0</v>
      </c>
      <c r="H28" s="19">
        <f>'orig. data'!D$18</f>
        <v>19.0643</v>
      </c>
      <c r="I28" s="3">
        <f>'orig. data'!D53</f>
        <v>27.34</v>
      </c>
      <c r="J28" s="3">
        <f>'orig. data'!R53</f>
        <v>30.8874</v>
      </c>
      <c r="K28" s="19">
        <f>'orig. data'!R$18</f>
        <v>26.8193</v>
      </c>
      <c r="L28" s="5">
        <f>'orig. data'!B53</f>
        <v>0</v>
      </c>
      <c r="M28" s="5">
        <f>'orig. data'!C53</f>
        <v>2357</v>
      </c>
      <c r="N28" s="11">
        <f>'orig. data'!G53</f>
        <v>0.0063</v>
      </c>
      <c r="O28" s="9"/>
      <c r="P28" s="5">
        <f>'orig. data'!P53</f>
        <v>0</v>
      </c>
      <c r="Q28" s="5">
        <f>'orig. data'!Q53</f>
        <v>2190</v>
      </c>
      <c r="R28" s="11">
        <f>'orig. data'!U53</f>
        <v>0.27387</v>
      </c>
      <c r="S28" s="9"/>
      <c r="T28" s="11">
        <f>'orig. data'!AD53</f>
        <v>0.50474</v>
      </c>
    </row>
    <row r="29" spans="1:20" ht="12.75">
      <c r="A29" s="34" t="str">
        <f ca="1" t="shared" si="0"/>
        <v>BDN Southwest</v>
      </c>
      <c r="B29" t="s">
        <v>201</v>
      </c>
      <c r="C29">
        <f>'orig. data'!AH54</f>
        <v>0</v>
      </c>
      <c r="D29">
        <f>'orig. data'!AI54</f>
        <v>0</v>
      </c>
      <c r="E29">
        <f ca="1">IF(CELL("contents",F29)="s","s",IF(CELL("contents",G29)="s","s",IF(CELL("contents",'orig. data'!AJ54)="t","t","")))</f>
      </c>
      <c r="F29">
        <f>'orig. data'!AK54</f>
        <v>0</v>
      </c>
      <c r="G29">
        <f>'orig. data'!AL54</f>
        <v>0</v>
      </c>
      <c r="H29" s="19">
        <f>'orig. data'!D$18</f>
        <v>19.0643</v>
      </c>
      <c r="I29" s="3">
        <f>'orig. data'!D54</f>
        <v>24.2684</v>
      </c>
      <c r="J29" s="3">
        <f>'orig. data'!R54</f>
        <v>25.285</v>
      </c>
      <c r="K29" s="19">
        <f>'orig. data'!R$18</f>
        <v>26.8193</v>
      </c>
      <c r="L29" s="5">
        <f>'orig. data'!B54</f>
        <v>0</v>
      </c>
      <c r="M29" s="5">
        <f>'orig. data'!C54</f>
        <v>1311</v>
      </c>
      <c r="N29" s="11">
        <f>'orig. data'!G54</f>
        <v>0.19585</v>
      </c>
      <c r="O29" s="9"/>
      <c r="P29" s="5">
        <f>'orig. data'!P54</f>
        <v>0</v>
      </c>
      <c r="Q29" s="5">
        <f>'orig. data'!Q54</f>
        <v>1493</v>
      </c>
      <c r="R29" s="11">
        <f>'orig. data'!U54</f>
        <v>0.74132</v>
      </c>
      <c r="S29" s="9"/>
      <c r="T29" s="11">
        <f>'orig. data'!AD54</f>
        <v>0.86815</v>
      </c>
    </row>
    <row r="30" spans="1:20" ht="12.75">
      <c r="A30" s="34" t="str">
        <f ca="1" t="shared" si="0"/>
        <v>BDN North End</v>
      </c>
      <c r="B30" t="s">
        <v>202</v>
      </c>
      <c r="C30">
        <f>'orig. data'!AH55</f>
        <v>0</v>
      </c>
      <c r="D30">
        <f>'orig. data'!AI55</f>
        <v>0</v>
      </c>
      <c r="E30">
        <f ca="1">IF(CELL("contents",F30)="s","s",IF(CELL("contents",G30)="s","s",IF(CELL("contents",'orig. data'!AJ55)="t","t","")))</f>
      </c>
      <c r="F30">
        <f>'orig. data'!AK55</f>
        <v>0</v>
      </c>
      <c r="G30">
        <f>'orig. data'!AL55</f>
        <v>0</v>
      </c>
      <c r="H30" s="19">
        <f>'orig. data'!D$18</f>
        <v>19.0643</v>
      </c>
      <c r="I30" s="3">
        <f>'orig. data'!D55</f>
        <v>28.4277</v>
      </c>
      <c r="J30" s="3">
        <f>'orig. data'!R55</f>
        <v>35.0758</v>
      </c>
      <c r="K30" s="19">
        <f>'orig. data'!R$18</f>
        <v>26.8193</v>
      </c>
      <c r="L30" s="5">
        <f>'orig. data'!B55</f>
        <v>0</v>
      </c>
      <c r="M30" s="5">
        <f>'orig. data'!C55</f>
        <v>1177</v>
      </c>
      <c r="N30" s="11">
        <f>'orig. data'!G55</f>
        <v>0.02516</v>
      </c>
      <c r="O30" s="9"/>
      <c r="P30" s="5">
        <f>'orig. data'!P55</f>
        <v>0</v>
      </c>
      <c r="Q30" s="5">
        <f>'orig. data'!Q55</f>
        <v>1160</v>
      </c>
      <c r="R30" s="11">
        <f>'orig. data'!U55</f>
        <v>0.1023</v>
      </c>
      <c r="S30" s="9"/>
      <c r="T30" s="11">
        <f>'orig. data'!AD55</f>
        <v>0.38311</v>
      </c>
    </row>
    <row r="31" spans="1:20" ht="12.75">
      <c r="A31" s="34" t="str">
        <f ca="1" t="shared" si="0"/>
        <v>BDN East (1,2)</v>
      </c>
      <c r="B31" t="s">
        <v>163</v>
      </c>
      <c r="C31">
        <f>'orig. data'!AH56</f>
        <v>1</v>
      </c>
      <c r="D31">
        <f>'orig. data'!AI56</f>
        <v>2</v>
      </c>
      <c r="E31">
        <f ca="1">IF(CELL("contents",F31)="s","s",IF(CELL("contents",G31)="s","s",IF(CELL("contents",'orig. data'!AJ56)="t","t","")))</f>
      </c>
      <c r="F31">
        <f>'orig. data'!AK56</f>
        <v>0</v>
      </c>
      <c r="G31">
        <f>'orig. data'!AL56</f>
        <v>0</v>
      </c>
      <c r="H31" s="19">
        <f>'orig. data'!D$18</f>
        <v>19.0643</v>
      </c>
      <c r="I31" s="3">
        <f>'orig. data'!D56</f>
        <v>43.8663</v>
      </c>
      <c r="J31" s="3">
        <f>'orig. data'!R56</f>
        <v>59.3131</v>
      </c>
      <c r="K31" s="19">
        <f>'orig. data'!R$18</f>
        <v>26.8193</v>
      </c>
      <c r="L31" s="5">
        <f>'orig. data'!B56</f>
        <v>0</v>
      </c>
      <c r="M31" s="5">
        <f>'orig. data'!C56</f>
        <v>1289</v>
      </c>
      <c r="N31" s="11">
        <f>'orig. data'!G56</f>
        <v>0</v>
      </c>
      <c r="O31" s="9"/>
      <c r="P31" s="5">
        <f>'orig. data'!P56</f>
        <v>0</v>
      </c>
      <c r="Q31" s="5">
        <f>'orig. data'!Q56</f>
        <v>1443</v>
      </c>
      <c r="R31" s="11">
        <f>'orig. data'!U56</f>
        <v>0</v>
      </c>
      <c r="S31" s="9"/>
      <c r="T31" s="11">
        <f>'orig. data'!AD56</f>
        <v>0.08914</v>
      </c>
    </row>
    <row r="32" spans="1:20" ht="12.75">
      <c r="A32" s="34" t="str">
        <f ca="1" t="shared" si="0"/>
        <v>BDN Central (1,2,t)</v>
      </c>
      <c r="B32" t="s">
        <v>219</v>
      </c>
      <c r="C32">
        <f>'orig. data'!AH57</f>
        <v>1</v>
      </c>
      <c r="D32">
        <f>'orig. data'!AI57</f>
        <v>2</v>
      </c>
      <c r="E32" t="str">
        <f ca="1">IF(CELL("contents",F32)="s","s",IF(CELL("contents",G32)="s","s",IF(CELL("contents",'orig. data'!AJ57)="t","t","")))</f>
        <v>t</v>
      </c>
      <c r="F32">
        <f>'orig. data'!AK57</f>
        <v>0</v>
      </c>
      <c r="G32">
        <f>'orig. data'!AL57</f>
        <v>0</v>
      </c>
      <c r="H32" s="19">
        <f>'orig. data'!D$18</f>
        <v>19.0643</v>
      </c>
      <c r="I32" s="3">
        <f>'orig. data'!D57</f>
        <v>29.0915</v>
      </c>
      <c r="J32" s="3">
        <f>'orig. data'!R57</f>
        <v>47.1462</v>
      </c>
      <c r="K32" s="19">
        <f>'orig. data'!R$18</f>
        <v>26.8193</v>
      </c>
      <c r="L32" s="5">
        <f>'orig. data'!B57</f>
        <v>0</v>
      </c>
      <c r="M32" s="5">
        <f>'orig. data'!C57</f>
        <v>1758</v>
      </c>
      <c r="N32" s="11">
        <f>'orig. data'!G57</f>
        <v>0.00397</v>
      </c>
      <c r="O32" s="9"/>
      <c r="P32" s="5">
        <f>'orig. data'!P57</f>
        <v>0</v>
      </c>
      <c r="Q32" s="5">
        <f>'orig. data'!Q57</f>
        <v>1553</v>
      </c>
      <c r="R32" s="11">
        <f>'orig. data'!U57</f>
        <v>1E-05</v>
      </c>
      <c r="S32" s="9"/>
      <c r="T32" s="11">
        <f>'orig. data'!AD57</f>
        <v>0.01064</v>
      </c>
    </row>
    <row r="33" spans="1:20" ht="12.75">
      <c r="A33" s="34"/>
      <c r="H33" s="19"/>
      <c r="I33" s="3"/>
      <c r="J33" s="3"/>
      <c r="K33" s="19"/>
      <c r="L33" s="5"/>
      <c r="M33" s="5"/>
      <c r="N33" s="11"/>
      <c r="O33" s="9"/>
      <c r="P33" s="5"/>
      <c r="Q33" s="5"/>
      <c r="R33" s="11"/>
      <c r="S33" s="9"/>
      <c r="T33" s="11"/>
    </row>
    <row r="34" spans="1:20" ht="12.75">
      <c r="A34" s="34" t="str">
        <f ca="1" t="shared" si="0"/>
        <v>IL Southwest (t)</v>
      </c>
      <c r="B34" t="s">
        <v>220</v>
      </c>
      <c r="C34">
        <f>'orig. data'!AH58</f>
        <v>0</v>
      </c>
      <c r="D34">
        <f>'orig. data'!AI58</f>
        <v>0</v>
      </c>
      <c r="E34" t="str">
        <f ca="1">IF(CELL("contents",F34)="s","s",IF(CELL("contents",G34)="s","s",IF(CELL("contents",'orig. data'!AJ58)="t","t","")))</f>
        <v>t</v>
      </c>
      <c r="F34">
        <f>'orig. data'!AK58</f>
        <v>0</v>
      </c>
      <c r="G34">
        <f>'orig. data'!AL58</f>
        <v>0</v>
      </c>
      <c r="H34" s="19">
        <f>'orig. data'!D$18</f>
        <v>19.0643</v>
      </c>
      <c r="I34" s="3">
        <f>'orig. data'!D58</f>
        <v>24.3645</v>
      </c>
      <c r="J34" s="3">
        <f>'orig. data'!R58</f>
        <v>32.1531</v>
      </c>
      <c r="K34" s="19">
        <f>'orig. data'!R$18</f>
        <v>26.8193</v>
      </c>
      <c r="L34" s="5">
        <f>'orig. data'!B58</f>
        <v>0</v>
      </c>
      <c r="M34" s="5">
        <f>'orig. data'!C58</f>
        <v>4378</v>
      </c>
      <c r="N34" s="11">
        <f>'orig. data'!G58</f>
        <v>0.01928</v>
      </c>
      <c r="O34" s="9"/>
      <c r="P34" s="5">
        <f>'orig. data'!P58</f>
        <v>0</v>
      </c>
      <c r="Q34" s="5">
        <f>'orig. data'!Q58</f>
        <v>4253</v>
      </c>
      <c r="R34" s="11">
        <f>'orig. data'!U58</f>
        <v>0.0478</v>
      </c>
      <c r="S34" s="9"/>
      <c r="T34" s="11">
        <f>'orig. data'!AD58</f>
        <v>0.03966</v>
      </c>
    </row>
    <row r="35" spans="1:20" ht="12.75">
      <c r="A35" s="34" t="str">
        <f ca="1" t="shared" si="0"/>
        <v>IL Northeast (1,2,t)</v>
      </c>
      <c r="B35" t="s">
        <v>203</v>
      </c>
      <c r="C35">
        <f>'orig. data'!AH59</f>
        <v>1</v>
      </c>
      <c r="D35">
        <f>'orig. data'!AI59</f>
        <v>2</v>
      </c>
      <c r="E35" t="str">
        <f ca="1">IF(CELL("contents",F35)="s","s",IF(CELL("contents",G35)="s","s",IF(CELL("contents",'orig. data'!AJ59)="t","t","")))</f>
        <v>t</v>
      </c>
      <c r="F35">
        <f>'orig. data'!AK59</f>
        <v>0</v>
      </c>
      <c r="G35">
        <f>'orig. data'!AL59</f>
        <v>0</v>
      </c>
      <c r="H35" s="19">
        <f>'orig. data'!D$18</f>
        <v>19.0643</v>
      </c>
      <c r="I35" s="3">
        <f>'orig. data'!D59</f>
        <v>8.2226</v>
      </c>
      <c r="J35" s="3">
        <f>'orig. data'!R59</f>
        <v>16.3473</v>
      </c>
      <c r="K35" s="19">
        <f>'orig. data'!R$18</f>
        <v>26.8193</v>
      </c>
      <c r="L35" s="5">
        <f>'orig. data'!B59</f>
        <v>0</v>
      </c>
      <c r="M35" s="5">
        <f>'orig. data'!C59</f>
        <v>3984</v>
      </c>
      <c r="N35" s="11">
        <f>'orig. data'!G59</f>
        <v>0</v>
      </c>
      <c r="O35" s="9"/>
      <c r="P35" s="5">
        <f>'orig. data'!P59</f>
        <v>0</v>
      </c>
      <c r="Q35" s="5">
        <f>'orig. data'!Q59</f>
        <v>3908</v>
      </c>
      <c r="R35" s="11">
        <f>'orig. data'!U59</f>
        <v>0.00019</v>
      </c>
      <c r="S35" s="9"/>
      <c r="T35" s="11">
        <f>'orig. data'!AD59</f>
        <v>0.00164</v>
      </c>
    </row>
    <row r="36" spans="1:20" ht="12.75">
      <c r="A36" s="34" t="str">
        <f ca="1" t="shared" si="0"/>
        <v>IL Southeast (t)</v>
      </c>
      <c r="B36" t="s">
        <v>204</v>
      </c>
      <c r="C36">
        <f>'orig. data'!AH60</f>
        <v>0</v>
      </c>
      <c r="D36">
        <f>'orig. data'!AI60</f>
        <v>0</v>
      </c>
      <c r="E36" t="str">
        <f ca="1">IF(CELL("contents",F36)="s","s",IF(CELL("contents",G36)="s","s",IF(CELL("contents",'orig. data'!AJ60)="t","t","")))</f>
        <v>t</v>
      </c>
      <c r="F36">
        <f>'orig. data'!AK60</f>
        <v>0</v>
      </c>
      <c r="G36">
        <f>'orig. data'!AL60</f>
        <v>0</v>
      </c>
      <c r="H36" s="19">
        <f>'orig. data'!D$18</f>
        <v>19.0643</v>
      </c>
      <c r="I36" s="3">
        <f>'orig. data'!D60</f>
        <v>23.0888</v>
      </c>
      <c r="J36" s="3">
        <f>'orig. data'!R60</f>
        <v>31.1766</v>
      </c>
      <c r="K36" s="19">
        <f>'orig. data'!R$18</f>
        <v>26.8193</v>
      </c>
      <c r="L36" s="5">
        <f>'orig. data'!B60</f>
        <v>0</v>
      </c>
      <c r="M36" s="5">
        <f>'orig. data'!C60</f>
        <v>5983</v>
      </c>
      <c r="N36" s="11">
        <f>'orig. data'!G60</f>
        <v>0.0415</v>
      </c>
      <c r="O36" s="9"/>
      <c r="P36" s="5">
        <f>'orig. data'!P60</f>
        <v>0</v>
      </c>
      <c r="Q36" s="5">
        <f>'orig. data'!Q60</f>
        <v>6019</v>
      </c>
      <c r="R36" s="11">
        <f>'orig. data'!U60</f>
        <v>0.06277</v>
      </c>
      <c r="S36" s="9"/>
      <c r="T36" s="11">
        <f>'orig. data'!AD60</f>
        <v>0.01159</v>
      </c>
    </row>
    <row r="37" spans="1:20" ht="12.75">
      <c r="A37" s="34" t="str">
        <f ca="1" t="shared" si="0"/>
        <v>IL Northwest (1,2)</v>
      </c>
      <c r="B37" t="s">
        <v>205</v>
      </c>
      <c r="C37">
        <f>'orig. data'!AH61</f>
        <v>1</v>
      </c>
      <c r="D37">
        <f>'orig. data'!AI61</f>
        <v>2</v>
      </c>
      <c r="E37">
        <f ca="1">IF(CELL("contents",F37)="s","s",IF(CELL("contents",G37)="s","s",IF(CELL("contents",'orig. data'!AJ61)="t","t","")))</f>
      </c>
      <c r="F37">
        <f>'orig. data'!AK61</f>
        <v>0</v>
      </c>
      <c r="G37">
        <f>'orig. data'!AL61</f>
        <v>0</v>
      </c>
      <c r="H37" s="19">
        <f>'orig. data'!D$18</f>
        <v>19.0643</v>
      </c>
      <c r="I37" s="3">
        <f>'orig. data'!D61</f>
        <v>10.5491</v>
      </c>
      <c r="J37" s="3">
        <f>'orig. data'!R61</f>
        <v>14.8964</v>
      </c>
      <c r="K37" s="19">
        <f>'orig. data'!R$18</f>
        <v>26.8193</v>
      </c>
      <c r="L37" s="5">
        <f>'orig. data'!B61</f>
        <v>0</v>
      </c>
      <c r="M37" s="5">
        <f>'orig. data'!C61</f>
        <v>2445</v>
      </c>
      <c r="N37" s="11">
        <f>'orig. data'!G61</f>
        <v>0.00368</v>
      </c>
      <c r="O37" s="9"/>
      <c r="P37" s="5">
        <f>'orig. data'!P61</f>
        <v>0</v>
      </c>
      <c r="Q37" s="5">
        <f>'orig. data'!Q61</f>
        <v>2351</v>
      </c>
      <c r="R37" s="11">
        <f>'orig. data'!U61</f>
        <v>0.00075</v>
      </c>
      <c r="S37" s="9"/>
      <c r="T37" s="11">
        <f>'orig. data'!AD61</f>
        <v>0.19224</v>
      </c>
    </row>
    <row r="38" spans="1:20" ht="12.75">
      <c r="A38" s="34"/>
      <c r="H38" s="19"/>
      <c r="I38" s="3"/>
      <c r="J38" s="3"/>
      <c r="K38" s="19"/>
      <c r="L38" s="5"/>
      <c r="M38" s="5"/>
      <c r="N38" s="11"/>
      <c r="O38" s="9"/>
      <c r="P38" s="5"/>
      <c r="Q38" s="5"/>
      <c r="R38" s="11"/>
      <c r="S38" s="9"/>
      <c r="T38" s="11"/>
    </row>
    <row r="39" spans="1:20" ht="12.75">
      <c r="A39" s="34" t="str">
        <f ca="1" t="shared" si="0"/>
        <v>NE Iron Rose (s)</v>
      </c>
      <c r="B39" t="s">
        <v>165</v>
      </c>
      <c r="C39">
        <f>'orig. data'!AH62</f>
        <v>0</v>
      </c>
      <c r="D39">
        <f>'orig. data'!AI62</f>
        <v>0</v>
      </c>
      <c r="E39" t="str">
        <f ca="1">IF(CELL("contents",F39)="s","s",IF(CELL("contents",G39)="s","s",IF(CELL("contents",'orig. data'!AJ62)="t","t","")))</f>
        <v>s</v>
      </c>
      <c r="F39" t="str">
        <f>'orig. data'!AK62</f>
        <v>s</v>
      </c>
      <c r="G39" t="str">
        <f>'orig. data'!AL62</f>
        <v>s</v>
      </c>
      <c r="H39" s="19">
        <f>'orig. data'!D$18</f>
        <v>19.0643</v>
      </c>
      <c r="I39" s="3" t="str">
        <f>'orig. data'!D62</f>
        <v>.</v>
      </c>
      <c r="J39" s="3" t="str">
        <f>'orig. data'!R62</f>
        <v>.</v>
      </c>
      <c r="K39" s="19">
        <f>'orig. data'!R$18</f>
        <v>26.8193</v>
      </c>
      <c r="L39" s="5">
        <f>'orig. data'!B62</f>
        <v>0</v>
      </c>
      <c r="M39" s="5" t="str">
        <f>'orig. data'!C62</f>
        <v>.</v>
      </c>
      <c r="N39" s="11" t="str">
        <f>'orig. data'!G62</f>
        <v>.</v>
      </c>
      <c r="O39" s="9"/>
      <c r="P39" s="5">
        <f>'orig. data'!P62</f>
        <v>0</v>
      </c>
      <c r="Q39" s="5" t="str">
        <f>'orig. data'!Q62</f>
        <v>.</v>
      </c>
      <c r="R39" s="11" t="str">
        <f>'orig. data'!U62</f>
        <v>.</v>
      </c>
      <c r="S39" s="9"/>
      <c r="T39" s="11" t="str">
        <f>'orig. data'!AD62</f>
        <v>.</v>
      </c>
    </row>
    <row r="40" spans="1:20" ht="12.75">
      <c r="A40" s="34" t="str">
        <f ca="1" t="shared" si="0"/>
        <v>NE Springfield</v>
      </c>
      <c r="B40" t="s">
        <v>235</v>
      </c>
      <c r="C40">
        <f>'orig. data'!AH63</f>
        <v>0</v>
      </c>
      <c r="D40">
        <f>'orig. data'!AI63</f>
        <v>0</v>
      </c>
      <c r="E40">
        <f ca="1">IF(CELL("contents",F40)="s","s",IF(CELL("contents",G40)="s","s",IF(CELL("contents",'orig. data'!AJ63)="t","t","")))</f>
      </c>
      <c r="F40">
        <f>'orig. data'!AK63</f>
        <v>0</v>
      </c>
      <c r="G40">
        <f>'orig. data'!AL63</f>
        <v>0</v>
      </c>
      <c r="H40" s="19">
        <f>'orig. data'!D$18</f>
        <v>19.0643</v>
      </c>
      <c r="I40" s="3">
        <f>'orig. data'!D63</f>
        <v>16.9464</v>
      </c>
      <c r="J40" s="3">
        <f>'orig. data'!R63</f>
        <v>20.5467</v>
      </c>
      <c r="K40" s="19">
        <f>'orig. data'!R$18</f>
        <v>26.8193</v>
      </c>
      <c r="L40" s="5">
        <f>'orig. data'!B63</f>
        <v>0</v>
      </c>
      <c r="M40" s="5">
        <f>'orig. data'!C63</f>
        <v>2915</v>
      </c>
      <c r="N40" s="11">
        <f>'orig. data'!G63</f>
        <v>0.42673</v>
      </c>
      <c r="O40" s="9"/>
      <c r="P40" s="5">
        <f>'orig. data'!P63</f>
        <v>0</v>
      </c>
      <c r="Q40" s="5">
        <f>'orig. data'!Q63</f>
        <v>2736</v>
      </c>
      <c r="R40" s="11">
        <f>'orig. data'!U63</f>
        <v>0.05913</v>
      </c>
      <c r="S40" s="9"/>
      <c r="T40" s="11">
        <f>'orig. data'!AD63</f>
        <v>0.33389</v>
      </c>
    </row>
    <row r="41" spans="1:20" ht="12.75">
      <c r="A41" s="34" t="str">
        <f ca="1" t="shared" si="0"/>
        <v>NE Winnipeg River</v>
      </c>
      <c r="B41" t="s">
        <v>166</v>
      </c>
      <c r="C41">
        <f>'orig. data'!AH64</f>
        <v>0</v>
      </c>
      <c r="D41">
        <f>'orig. data'!AI64</f>
        <v>0</v>
      </c>
      <c r="E41">
        <f ca="1">IF(CELL("contents",F41)="s","s",IF(CELL("contents",G41)="s","s",IF(CELL("contents",'orig. data'!AJ64)="t","t","")))</f>
      </c>
      <c r="F41">
        <f>'orig. data'!AK64</f>
        <v>0</v>
      </c>
      <c r="G41">
        <f>'orig. data'!AL64</f>
        <v>0</v>
      </c>
      <c r="H41" s="19">
        <f>'orig. data'!D$18</f>
        <v>19.0643</v>
      </c>
      <c r="I41" s="3">
        <f>'orig. data'!D64</f>
        <v>21.8701</v>
      </c>
      <c r="J41" s="3">
        <f>'orig. data'!R64</f>
        <v>26.3882</v>
      </c>
      <c r="K41" s="19">
        <f>'orig. data'!R$18</f>
        <v>26.8193</v>
      </c>
      <c r="L41" s="5">
        <f>'orig. data'!B64</f>
        <v>0</v>
      </c>
      <c r="M41" s="5">
        <f>'orig. data'!C64</f>
        <v>1013</v>
      </c>
      <c r="N41" s="11">
        <f>'orig. data'!G64</f>
        <v>0.52653</v>
      </c>
      <c r="O41" s="9"/>
      <c r="P41" s="5">
        <f>'orig. data'!P64</f>
        <v>0</v>
      </c>
      <c r="Q41" s="5">
        <f>'orig. data'!Q64</f>
        <v>899</v>
      </c>
      <c r="R41" s="11">
        <f>'orig. data'!U64</f>
        <v>0.95253</v>
      </c>
      <c r="S41" s="9"/>
      <c r="T41" s="11">
        <f>'orig. data'!AD64</f>
        <v>0.52826</v>
      </c>
    </row>
    <row r="42" spans="1:20" ht="12.75">
      <c r="A42" s="34" t="str">
        <f ca="1" t="shared" si="0"/>
        <v>NE Brokenhead</v>
      </c>
      <c r="B42" t="s">
        <v>167</v>
      </c>
      <c r="C42">
        <f>'orig. data'!AH65</f>
        <v>0</v>
      </c>
      <c r="D42">
        <f>'orig. data'!AI65</f>
        <v>0</v>
      </c>
      <c r="E42">
        <f ca="1">IF(CELL("contents",F42)="s","s",IF(CELL("contents",G42)="s","s",IF(CELL("contents",'orig. data'!AJ65)="t","t","")))</f>
      </c>
      <c r="F42">
        <f>'orig. data'!AK65</f>
        <v>0</v>
      </c>
      <c r="G42">
        <f>'orig. data'!AL65</f>
        <v>0</v>
      </c>
      <c r="H42" s="19">
        <f>'orig. data'!D$18</f>
        <v>19.0643</v>
      </c>
      <c r="I42" s="3">
        <f>'orig. data'!D65</f>
        <v>16.4761</v>
      </c>
      <c r="J42" s="3">
        <f>'orig. data'!R65</f>
        <v>25.4934</v>
      </c>
      <c r="K42" s="19">
        <f>'orig. data'!R$18</f>
        <v>26.8193</v>
      </c>
      <c r="L42" s="5">
        <f>'orig. data'!B65</f>
        <v>0</v>
      </c>
      <c r="M42" s="5">
        <f>'orig. data'!C65</f>
        <v>1496</v>
      </c>
      <c r="N42" s="11">
        <f>'orig. data'!G65</f>
        <v>0.48265</v>
      </c>
      <c r="O42" s="9"/>
      <c r="P42" s="5">
        <f>'orig. data'!P65</f>
        <v>0</v>
      </c>
      <c r="Q42" s="5">
        <f>'orig. data'!Q65</f>
        <v>1479</v>
      </c>
      <c r="R42" s="11">
        <f>'orig. data'!U65</f>
        <v>0.77866</v>
      </c>
      <c r="S42" s="9"/>
      <c r="T42" s="11">
        <f>'orig. data'!AD65</f>
        <v>0.09763</v>
      </c>
    </row>
    <row r="43" spans="1:20" ht="12.75">
      <c r="A43" s="34" t="str">
        <f ca="1" t="shared" si="0"/>
        <v>NE Blue Water (2)</v>
      </c>
      <c r="B43" t="s">
        <v>236</v>
      </c>
      <c r="C43">
        <f>'orig. data'!AH66</f>
        <v>0</v>
      </c>
      <c r="D43">
        <f>'orig. data'!AI66</f>
        <v>2</v>
      </c>
      <c r="E43">
        <f ca="1">IF(CELL("contents",F43)="s","s",IF(CELL("contents",G43)="s","s",IF(CELL("contents",'orig. data'!AJ66)="t","t","")))</f>
      </c>
      <c r="F43">
        <f>'orig. data'!AK66</f>
        <v>0</v>
      </c>
      <c r="G43">
        <f>'orig. data'!AL66</f>
        <v>0</v>
      </c>
      <c r="H43" s="19">
        <f>'orig. data'!D$18</f>
        <v>19.0643</v>
      </c>
      <c r="I43" s="3">
        <f>'orig. data'!D66</f>
        <v>11.2862</v>
      </c>
      <c r="J43" s="3">
        <f>'orig. data'!R66</f>
        <v>15.338</v>
      </c>
      <c r="K43" s="19">
        <f>'orig. data'!R$18</f>
        <v>26.8193</v>
      </c>
      <c r="L43" s="5">
        <f>'orig. data'!B66</f>
        <v>0</v>
      </c>
      <c r="M43" s="5">
        <f>'orig. data'!C66</f>
        <v>2040</v>
      </c>
      <c r="N43" s="11">
        <f>'orig. data'!G66</f>
        <v>0.01556</v>
      </c>
      <c r="O43" s="9"/>
      <c r="P43" s="5">
        <f>'orig. data'!P66</f>
        <v>0</v>
      </c>
      <c r="Q43" s="5">
        <f>'orig. data'!Q66</f>
        <v>2025</v>
      </c>
      <c r="R43" s="11">
        <f>'orig. data'!U66</f>
        <v>0.00293</v>
      </c>
      <c r="S43" s="9"/>
      <c r="T43" s="11">
        <f>'orig. data'!AD66</f>
        <v>0.27876</v>
      </c>
    </row>
    <row r="44" spans="1:20" ht="12.75">
      <c r="A44" s="34" t="str">
        <f ca="1" t="shared" si="0"/>
        <v>NE Northern Remote (1,2)</v>
      </c>
      <c r="B44" t="s">
        <v>237</v>
      </c>
      <c r="C44">
        <f>'orig. data'!AH67</f>
        <v>1</v>
      </c>
      <c r="D44">
        <f>'orig. data'!AI67</f>
        <v>2</v>
      </c>
      <c r="E44">
        <f ca="1">IF(CELL("contents",F44)="s","s",IF(CELL("contents",G44)="s","s",IF(CELL("contents",'orig. data'!AJ67)="t","t","")))</f>
      </c>
      <c r="F44">
        <f>'orig. data'!AK67</f>
        <v>0</v>
      </c>
      <c r="G44">
        <f>'orig. data'!AL67</f>
        <v>0</v>
      </c>
      <c r="H44" s="19">
        <f>'orig. data'!D$18</f>
        <v>19.0643</v>
      </c>
      <c r="I44" s="3">
        <f>'orig. data'!D67</f>
        <v>7.1655</v>
      </c>
      <c r="J44" s="3">
        <f>'orig. data'!R67</f>
        <v>11.4068</v>
      </c>
      <c r="K44" s="19">
        <f>'orig. data'!R$18</f>
        <v>26.8193</v>
      </c>
      <c r="L44" s="5">
        <f>'orig. data'!B67</f>
        <v>0</v>
      </c>
      <c r="M44" s="5">
        <f>'orig. data'!C67</f>
        <v>1264</v>
      </c>
      <c r="N44" s="11">
        <f>'orig. data'!G67</f>
        <v>0.00355</v>
      </c>
      <c r="O44" s="9"/>
      <c r="P44" s="5">
        <f>'orig. data'!P67</f>
        <v>0</v>
      </c>
      <c r="Q44" s="5">
        <f>'orig. data'!Q67</f>
        <v>1296</v>
      </c>
      <c r="R44" s="11">
        <f>'orig. data'!U67</f>
        <v>0.00112</v>
      </c>
      <c r="S44" s="9"/>
      <c r="T44" s="11">
        <f>'orig. data'!AD67</f>
        <v>0.27215</v>
      </c>
    </row>
    <row r="45" spans="1:20" ht="12.75">
      <c r="A45" s="34"/>
      <c r="H45" s="19"/>
      <c r="I45" s="3"/>
      <c r="J45" s="3"/>
      <c r="K45" s="19"/>
      <c r="L45" s="5"/>
      <c r="M45" s="5"/>
      <c r="N45" s="11"/>
      <c r="O45" s="9"/>
      <c r="P45" s="5"/>
      <c r="Q45" s="5"/>
      <c r="R45" s="11"/>
      <c r="S45" s="9"/>
      <c r="T45" s="11"/>
    </row>
    <row r="46" spans="1:20" ht="12.75">
      <c r="A46" s="34" t="str">
        <f ca="1" t="shared" si="0"/>
        <v>PL West</v>
      </c>
      <c r="B46" t="s">
        <v>206</v>
      </c>
      <c r="C46">
        <f>'orig. data'!AH68</f>
        <v>0</v>
      </c>
      <c r="D46">
        <f>'orig. data'!AI68</f>
        <v>0</v>
      </c>
      <c r="E46">
        <f ca="1">IF(CELL("contents",F46)="s","s",IF(CELL("contents",G46)="s","s",IF(CELL("contents",'orig. data'!AJ68)="t","t","")))</f>
      </c>
      <c r="F46">
        <f>'orig. data'!AK68</f>
        <v>0</v>
      </c>
      <c r="G46">
        <f>'orig. data'!AL68</f>
        <v>0</v>
      </c>
      <c r="H46" s="19">
        <f>'orig. data'!D$18</f>
        <v>19.0643</v>
      </c>
      <c r="I46" s="3">
        <f>'orig. data'!D68</f>
        <v>10.5444</v>
      </c>
      <c r="J46" s="3">
        <f>'orig. data'!R68</f>
        <v>11.3959</v>
      </c>
      <c r="K46" s="19">
        <f>'orig. data'!R$18</f>
        <v>26.8193</v>
      </c>
      <c r="L46" s="5">
        <f>'orig. data'!B68</f>
        <v>0</v>
      </c>
      <c r="M46" s="5">
        <f>'orig. data'!C68</f>
        <v>1249</v>
      </c>
      <c r="N46" s="11">
        <f>'orig. data'!G68</f>
        <v>0.03454</v>
      </c>
      <c r="O46" s="9"/>
      <c r="P46" s="5">
        <f>'orig. data'!P68</f>
        <v>0</v>
      </c>
      <c r="Q46" s="5">
        <f>'orig. data'!Q68</f>
        <v>1017</v>
      </c>
      <c r="R46" s="11">
        <f>'orig. data'!U68</f>
        <v>0.00506</v>
      </c>
      <c r="S46" s="9"/>
      <c r="T46" s="11">
        <f>'orig. data'!AD68</f>
        <v>0.85031</v>
      </c>
    </row>
    <row r="47" spans="1:20" ht="12.75">
      <c r="A47" s="34" t="str">
        <f ca="1" t="shared" si="0"/>
        <v>PL East (1,2,t)</v>
      </c>
      <c r="B47" t="s">
        <v>207</v>
      </c>
      <c r="C47">
        <f>'orig. data'!AH69</f>
        <v>1</v>
      </c>
      <c r="D47">
        <f>'orig. data'!AI69</f>
        <v>2</v>
      </c>
      <c r="E47" t="str">
        <f ca="1">IF(CELL("contents",F47)="s","s",IF(CELL("contents",G47)="s","s",IF(CELL("contents",'orig. data'!AJ69)="t","t","")))</f>
        <v>t</v>
      </c>
      <c r="F47">
        <f>'orig. data'!AK69</f>
        <v>0</v>
      </c>
      <c r="G47">
        <f>'orig. data'!AL69</f>
        <v>0</v>
      </c>
      <c r="H47" s="19">
        <f>'orig. data'!D$18</f>
        <v>19.0643</v>
      </c>
      <c r="I47" s="3">
        <f>'orig. data'!D69</f>
        <v>5.6909</v>
      </c>
      <c r="J47" s="3">
        <f>'orig. data'!R69</f>
        <v>13.4223</v>
      </c>
      <c r="K47" s="19">
        <f>'orig. data'!R$18</f>
        <v>26.8193</v>
      </c>
      <c r="L47" s="5">
        <f>'orig. data'!B69</f>
        <v>0</v>
      </c>
      <c r="M47" s="5">
        <f>'orig. data'!C69</f>
        <v>1796</v>
      </c>
      <c r="N47" s="11">
        <f>'orig. data'!G69</f>
        <v>0.00015</v>
      </c>
      <c r="O47" s="9"/>
      <c r="P47" s="5">
        <f>'orig. data'!P69</f>
        <v>0</v>
      </c>
      <c r="Q47" s="5">
        <f>'orig. data'!Q69</f>
        <v>1682</v>
      </c>
      <c r="R47" s="11">
        <f>'orig. data'!U69</f>
        <v>0.00148</v>
      </c>
      <c r="S47" s="9"/>
      <c r="T47" s="11">
        <f>'orig. data'!AD69</f>
        <v>0.02517</v>
      </c>
    </row>
    <row r="48" spans="1:20" ht="12.75">
      <c r="A48" s="34" t="str">
        <f ca="1" t="shared" si="0"/>
        <v>PL Central</v>
      </c>
      <c r="B48" t="s">
        <v>164</v>
      </c>
      <c r="C48">
        <f>'orig. data'!AH70</f>
        <v>0</v>
      </c>
      <c r="D48">
        <f>'orig. data'!AI70</f>
        <v>0</v>
      </c>
      <c r="E48">
        <f ca="1">IF(CELL("contents",F48)="s","s",IF(CELL("contents",G48)="s","s",IF(CELL("contents",'orig. data'!AJ70)="t","t","")))</f>
      </c>
      <c r="F48">
        <f>'orig. data'!AK70</f>
        <v>0</v>
      </c>
      <c r="G48">
        <f>'orig. data'!AL70</f>
        <v>0</v>
      </c>
      <c r="H48" s="19">
        <f>'orig. data'!D$18</f>
        <v>19.0643</v>
      </c>
      <c r="I48" s="3">
        <f>'orig. data'!D70</f>
        <v>15.738</v>
      </c>
      <c r="J48" s="3">
        <f>'orig. data'!R70</f>
        <v>21.9418</v>
      </c>
      <c r="K48" s="19">
        <f>'orig. data'!R$18</f>
        <v>26.8193</v>
      </c>
      <c r="L48" s="5">
        <f>'orig. data'!B70</f>
        <v>0</v>
      </c>
      <c r="M48" s="5">
        <f>'orig. data'!C70</f>
        <v>2719</v>
      </c>
      <c r="N48" s="11">
        <f>'orig. data'!G70</f>
        <v>0.22859</v>
      </c>
      <c r="O48" s="9"/>
      <c r="P48" s="5">
        <f>'orig. data'!P70</f>
        <v>0</v>
      </c>
      <c r="Q48" s="5">
        <f>'orig. data'!Q70</f>
        <v>2602</v>
      </c>
      <c r="R48" s="11">
        <f>'orig. data'!U70</f>
        <v>0.15692</v>
      </c>
      <c r="S48" s="9"/>
      <c r="T48" s="11">
        <f>'orig. data'!AD70</f>
        <v>0.10965</v>
      </c>
    </row>
    <row r="49" spans="1:20" ht="12.75">
      <c r="A49" s="34" t="str">
        <f ca="1" t="shared" si="0"/>
        <v>PL North (1,2)</v>
      </c>
      <c r="B49" t="s">
        <v>245</v>
      </c>
      <c r="C49">
        <f>'orig. data'!AH71</f>
        <v>1</v>
      </c>
      <c r="D49">
        <f>'orig. data'!AI71</f>
        <v>2</v>
      </c>
      <c r="E49">
        <f ca="1">IF(CELL("contents",F49)="s","s",IF(CELL("contents",G49)="s","s",IF(CELL("contents",'orig. data'!AJ71)="t","t","")))</f>
      </c>
      <c r="F49">
        <f>'orig. data'!AK71</f>
        <v>0</v>
      </c>
      <c r="G49">
        <f>'orig. data'!AL71</f>
        <v>0</v>
      </c>
      <c r="H49" s="19">
        <f>'orig. data'!D$18</f>
        <v>19.0643</v>
      </c>
      <c r="I49" s="3">
        <f>'orig. data'!D71</f>
        <v>12.2269</v>
      </c>
      <c r="J49" s="3">
        <f>'orig. data'!R71</f>
        <v>15.5695</v>
      </c>
      <c r="K49" s="19">
        <f>'orig. data'!R$18</f>
        <v>26.8193</v>
      </c>
      <c r="L49" s="5">
        <f>'orig. data'!B71</f>
        <v>0</v>
      </c>
      <c r="M49" s="5">
        <f>'orig. data'!C71</f>
        <v>3779</v>
      </c>
      <c r="N49" s="11">
        <f>'orig. data'!G71</f>
        <v>0.00359</v>
      </c>
      <c r="O49" s="9"/>
      <c r="P49" s="5">
        <f>'orig. data'!P71</f>
        <v>0</v>
      </c>
      <c r="Q49" s="5">
        <f>'orig. data'!Q71</f>
        <v>3544</v>
      </c>
      <c r="R49" s="11">
        <f>'orig. data'!U71</f>
        <v>0.00013</v>
      </c>
      <c r="S49" s="9"/>
      <c r="T49" s="11">
        <f>'orig. data'!AD71</f>
        <v>0.23665</v>
      </c>
    </row>
    <row r="50" spans="1:20" ht="12.75">
      <c r="A50" s="34"/>
      <c r="H50" s="19"/>
      <c r="I50" s="3"/>
      <c r="J50" s="3"/>
      <c r="K50" s="19"/>
      <c r="L50" s="5"/>
      <c r="M50" s="5"/>
      <c r="N50" s="11"/>
      <c r="O50" s="9"/>
      <c r="P50" s="5"/>
      <c r="Q50" s="5"/>
      <c r="R50" s="11"/>
      <c r="S50" s="9"/>
      <c r="T50" s="11"/>
    </row>
    <row r="51" spans="1:20" ht="12.75">
      <c r="A51" s="34" t="str">
        <f ca="1" t="shared" si="0"/>
        <v>NM F Flon/Snow L/Cran (1,t)</v>
      </c>
      <c r="B51" t="s">
        <v>208</v>
      </c>
      <c r="C51">
        <f>'orig. data'!AH72</f>
        <v>1</v>
      </c>
      <c r="D51">
        <f>'orig. data'!AI72</f>
        <v>0</v>
      </c>
      <c r="E51" t="str">
        <f ca="1">IF(CELL("contents",F51)="s","s",IF(CELL("contents",G51)="s","s",IF(CELL("contents",'orig. data'!AJ72)="t","t","")))</f>
        <v>t</v>
      </c>
      <c r="F51">
        <f>'orig. data'!AK72</f>
        <v>0</v>
      </c>
      <c r="G51">
        <f>'orig. data'!AL72</f>
        <v>0</v>
      </c>
      <c r="H51" s="19">
        <f>'orig. data'!D$18</f>
        <v>19.0643</v>
      </c>
      <c r="I51" s="3">
        <f>'orig. data'!D72</f>
        <v>5.985</v>
      </c>
      <c r="J51" s="3">
        <f>'orig. data'!R72</f>
        <v>23.0243</v>
      </c>
      <c r="K51" s="19">
        <f>'orig. data'!R$18</f>
        <v>26.8193</v>
      </c>
      <c r="L51" s="5">
        <f>'orig. data'!B72</f>
        <v>0</v>
      </c>
      <c r="M51" s="5">
        <f>'orig. data'!C72</f>
        <v>1942</v>
      </c>
      <c r="N51" s="11">
        <f>'orig. data'!G72</f>
        <v>0.00014</v>
      </c>
      <c r="O51" s="9"/>
      <c r="P51" s="5">
        <f>'orig. data'!P72</f>
        <v>0</v>
      </c>
      <c r="Q51" s="5">
        <f>'orig. data'!Q72</f>
        <v>1585</v>
      </c>
      <c r="R51" s="11">
        <f>'orig. data'!U72</f>
        <v>0.3909</v>
      </c>
      <c r="S51" s="9"/>
      <c r="T51" s="11">
        <f>'orig. data'!AD72</f>
        <v>0.00011</v>
      </c>
    </row>
    <row r="52" spans="1:20" ht="12.75">
      <c r="A52" s="34" t="str">
        <f ca="1" t="shared" si="0"/>
        <v>NM The Pas/OCN/Kelsey (2)</v>
      </c>
      <c r="B52" t="s">
        <v>244</v>
      </c>
      <c r="C52">
        <f>'orig. data'!AH73</f>
        <v>0</v>
      </c>
      <c r="D52">
        <f>'orig. data'!AI73</f>
        <v>2</v>
      </c>
      <c r="E52">
        <f ca="1">IF(CELL("contents",F52)="s","s",IF(CELL("contents",G52)="s","s",IF(CELL("contents",'orig. data'!AJ73)="t","t","")))</f>
      </c>
      <c r="F52">
        <f>'orig. data'!AK73</f>
        <v>0</v>
      </c>
      <c r="G52">
        <f>'orig. data'!AL73</f>
        <v>0</v>
      </c>
      <c r="H52" s="19">
        <f>'orig. data'!D$18</f>
        <v>19.0643</v>
      </c>
      <c r="I52" s="3">
        <f>'orig. data'!D73</f>
        <v>14.1418</v>
      </c>
      <c r="J52" s="3">
        <f>'orig. data'!R73</f>
        <v>14.1812</v>
      </c>
      <c r="K52" s="19">
        <f>'orig. data'!R$18</f>
        <v>26.8193</v>
      </c>
      <c r="L52" s="5">
        <f>'orig. data'!B73</f>
        <v>0</v>
      </c>
      <c r="M52" s="5">
        <f>'orig. data'!C73</f>
        <v>2888</v>
      </c>
      <c r="N52" s="11">
        <f>'orig. data'!G73</f>
        <v>0.06671</v>
      </c>
      <c r="O52" s="9"/>
      <c r="P52" s="5">
        <f>'orig. data'!P73</f>
        <v>0</v>
      </c>
      <c r="Q52" s="5">
        <f>'orig. data'!Q73</f>
        <v>2765</v>
      </c>
      <c r="R52" s="11">
        <f>'orig. data'!U73</f>
        <v>0.00014</v>
      </c>
      <c r="S52" s="9"/>
      <c r="T52" s="11">
        <f>'orig. data'!AD73</f>
        <v>0.99033</v>
      </c>
    </row>
    <row r="53" spans="1:20" ht="12.75">
      <c r="A53" s="34" t="str">
        <f ca="1" t="shared" si="0"/>
        <v>NM Nor-Man Other (2,s)</v>
      </c>
      <c r="B53" t="s">
        <v>243</v>
      </c>
      <c r="C53">
        <f>'orig. data'!AH74</f>
        <v>0</v>
      </c>
      <c r="D53">
        <f>'orig. data'!AI74</f>
        <v>2</v>
      </c>
      <c r="E53" t="str">
        <f ca="1">IF(CELL("contents",F53)="s","s",IF(CELL("contents",G53)="s","s",IF(CELL("contents",'orig. data'!AJ74)="t","t","")))</f>
        <v>s</v>
      </c>
      <c r="F53" t="str">
        <f>'orig. data'!AK74</f>
        <v>s</v>
      </c>
      <c r="G53">
        <f>'orig. data'!AL74</f>
        <v>0</v>
      </c>
      <c r="H53" s="19">
        <f>'orig. data'!D$18</f>
        <v>19.0643</v>
      </c>
      <c r="I53" s="3" t="str">
        <f>'orig. data'!D74</f>
        <v>.</v>
      </c>
      <c r="J53" s="3">
        <f>'orig. data'!R74</f>
        <v>3.5228</v>
      </c>
      <c r="K53" s="19">
        <f>'orig. data'!R$18</f>
        <v>26.8193</v>
      </c>
      <c r="L53" s="5">
        <f>'orig. data'!B74</f>
        <v>0</v>
      </c>
      <c r="M53" s="5" t="str">
        <f>'orig. data'!C74</f>
        <v>.</v>
      </c>
      <c r="N53" s="11" t="str">
        <f>'orig. data'!G74</f>
        <v>.</v>
      </c>
      <c r="O53" s="9"/>
      <c r="P53" s="5">
        <f>'orig. data'!P74</f>
        <v>0</v>
      </c>
      <c r="Q53" s="5">
        <f>'orig. data'!Q74</f>
        <v>1994</v>
      </c>
      <c r="R53" s="11">
        <f>'orig. data'!U74</f>
        <v>0</v>
      </c>
      <c r="S53" s="9"/>
      <c r="T53" s="11" t="str">
        <f>'orig. data'!AD74</f>
        <v>.</v>
      </c>
    </row>
    <row r="54" spans="1:20" ht="12.75">
      <c r="A54" s="34"/>
      <c r="H54" s="19"/>
      <c r="I54" s="3"/>
      <c r="J54" s="3"/>
      <c r="K54" s="19"/>
      <c r="L54" s="5"/>
      <c r="M54" s="5"/>
      <c r="N54" s="11"/>
      <c r="O54" s="9"/>
      <c r="P54" s="5"/>
      <c r="Q54" s="5"/>
      <c r="R54" s="11"/>
      <c r="S54" s="9"/>
      <c r="T54" s="11"/>
    </row>
    <row r="55" spans="1:20" ht="12.75">
      <c r="A55" s="34" t="str">
        <f ca="1" t="shared" si="0"/>
        <v>BW Thompson</v>
      </c>
      <c r="B55" t="s">
        <v>209</v>
      </c>
      <c r="C55">
        <f>'orig. data'!AH75</f>
        <v>0</v>
      </c>
      <c r="D55">
        <f>'orig. data'!AI75</f>
        <v>0</v>
      </c>
      <c r="E55">
        <f ca="1">IF(CELL("contents",F55)="s","s",IF(CELL("contents",G55)="s","s",IF(CELL("contents",'orig. data'!AJ75)="t","t","")))</f>
      </c>
      <c r="F55">
        <f>'orig. data'!AK75</f>
        <v>0</v>
      </c>
      <c r="G55">
        <f>'orig. data'!AL75</f>
        <v>0</v>
      </c>
      <c r="H55" s="19">
        <f>'orig. data'!D$18</f>
        <v>19.0643</v>
      </c>
      <c r="I55" s="3" t="str">
        <f>'orig. data'!D75</f>
        <v>.</v>
      </c>
      <c r="J55" s="3" t="str">
        <f>'orig. data'!R75</f>
        <v>.</v>
      </c>
      <c r="K55" s="19">
        <f>'orig. data'!R$18</f>
        <v>26.8193</v>
      </c>
      <c r="L55" s="5">
        <f>'orig. data'!B75</f>
        <v>0</v>
      </c>
      <c r="M55" s="5">
        <f>'orig. data'!C75</f>
        <v>3868</v>
      </c>
      <c r="N55" s="11" t="str">
        <f>'orig. data'!G75</f>
        <v>.</v>
      </c>
      <c r="O55" s="9"/>
      <c r="P55" s="5">
        <f>'orig. data'!P75</f>
        <v>0</v>
      </c>
      <c r="Q55" s="5">
        <f>'orig. data'!Q75</f>
        <v>3897</v>
      </c>
      <c r="R55" s="11" t="str">
        <f>'orig. data'!U75</f>
        <v>.</v>
      </c>
      <c r="S55" s="9"/>
      <c r="T55" s="11" t="str">
        <f>'orig. data'!AD75</f>
        <v>.</v>
      </c>
    </row>
    <row r="56" spans="1:20" ht="12.75">
      <c r="A56" s="34" t="str">
        <f ca="1" t="shared" si="0"/>
        <v>BW Gillam/Fox Lake (s)</v>
      </c>
      <c r="B56" t="s">
        <v>168</v>
      </c>
      <c r="C56">
        <f>'orig. data'!AH76</f>
        <v>0</v>
      </c>
      <c r="D56">
        <f>'orig. data'!AI76</f>
        <v>0</v>
      </c>
      <c r="E56" t="str">
        <f ca="1">IF(CELL("contents",F56)="s","s",IF(CELL("contents",G56)="s","s",IF(CELL("contents",'orig. data'!AJ76)="t","t","")))</f>
        <v>s</v>
      </c>
      <c r="F56" t="str">
        <f>'orig. data'!AK76</f>
        <v>s</v>
      </c>
      <c r="G56">
        <f>'orig. data'!AL76</f>
        <v>0</v>
      </c>
      <c r="H56" s="19">
        <f>'orig. data'!D$18</f>
        <v>19.0643</v>
      </c>
      <c r="I56" s="3" t="str">
        <f>'orig. data'!D76</f>
        <v>.</v>
      </c>
      <c r="J56" s="3" t="str">
        <f>'orig. data'!R76</f>
        <v>.</v>
      </c>
      <c r="K56" s="19">
        <f>'orig. data'!R$18</f>
        <v>26.8193</v>
      </c>
      <c r="L56" s="5">
        <f>'orig. data'!B76</f>
        <v>0</v>
      </c>
      <c r="M56" s="5" t="str">
        <f>'orig. data'!C76</f>
        <v>.</v>
      </c>
      <c r="N56" s="11" t="str">
        <f>'orig. data'!G76</f>
        <v>.</v>
      </c>
      <c r="O56" s="9"/>
      <c r="P56" s="5">
        <f>'orig. data'!P76</f>
        <v>0</v>
      </c>
      <c r="Q56" s="5">
        <f>'orig. data'!Q76</f>
        <v>366</v>
      </c>
      <c r="R56" s="11" t="str">
        <f>'orig. data'!U76</f>
        <v>.</v>
      </c>
      <c r="S56" s="9"/>
      <c r="T56" s="11" t="str">
        <f>'orig. data'!AD76</f>
        <v>.</v>
      </c>
    </row>
    <row r="57" spans="1:20" ht="12.75">
      <c r="A57" s="34" t="str">
        <f ca="1" t="shared" si="0"/>
        <v>BW Lynn/Leaf/SIL (s)</v>
      </c>
      <c r="B57" t="s">
        <v>263</v>
      </c>
      <c r="C57">
        <f>'orig. data'!AH77</f>
        <v>0</v>
      </c>
      <c r="D57">
        <f>'orig. data'!AI77</f>
        <v>0</v>
      </c>
      <c r="E57" t="str">
        <f ca="1">IF(CELL("contents",F57)="s","s",IF(CELL("contents",G57)="s","s",IF(CELL("contents",'orig. data'!AJ77)="t","t","")))</f>
        <v>s</v>
      </c>
      <c r="F57" t="str">
        <f>'orig. data'!AK77</f>
        <v>s</v>
      </c>
      <c r="G57">
        <f>'orig. data'!AL77</f>
        <v>0</v>
      </c>
      <c r="H57" s="19">
        <f>'orig. data'!D$18</f>
        <v>19.0643</v>
      </c>
      <c r="I57" s="3" t="str">
        <f>'orig. data'!D77</f>
        <v>.</v>
      </c>
      <c r="J57" s="3" t="str">
        <f>'orig. data'!R77</f>
        <v>.</v>
      </c>
      <c r="K57" s="19">
        <f>'orig. data'!R$18</f>
        <v>26.8193</v>
      </c>
      <c r="L57" s="5">
        <f>'orig. data'!B77</f>
        <v>0</v>
      </c>
      <c r="M57" s="5" t="str">
        <f>'orig. data'!C77</f>
        <v>.</v>
      </c>
      <c r="N57" s="11" t="str">
        <f>'orig. data'!G77</f>
        <v>.</v>
      </c>
      <c r="O57" s="9"/>
      <c r="P57" s="5">
        <f>'orig. data'!P77</f>
        <v>0</v>
      </c>
      <c r="Q57" s="5">
        <f>'orig. data'!Q77</f>
        <v>719</v>
      </c>
      <c r="R57" s="11" t="str">
        <f>'orig. data'!U77</f>
        <v>.</v>
      </c>
      <c r="S57" s="9"/>
      <c r="T57" s="11" t="str">
        <f>'orig. data'!AD77</f>
        <v>.</v>
      </c>
    </row>
    <row r="58" spans="1:20" ht="12.75">
      <c r="A58" s="34" t="str">
        <f ca="1" t="shared" si="0"/>
        <v>BW Thick Por/Pik/Wab (s)</v>
      </c>
      <c r="B58" t="s">
        <v>221</v>
      </c>
      <c r="C58">
        <f>'orig. data'!AH78</f>
        <v>0</v>
      </c>
      <c r="D58">
        <f>'orig. data'!AI78</f>
        <v>0</v>
      </c>
      <c r="E58" t="str">
        <f ca="1">IF(CELL("contents",F58)="s","s",IF(CELL("contents",G58)="s","s",IF(CELL("contents",'orig. data'!AJ78)="t","t","")))</f>
        <v>s</v>
      </c>
      <c r="F58" t="str">
        <f>'orig. data'!AK78</f>
        <v>s</v>
      </c>
      <c r="G58" t="str">
        <f>'orig. data'!AL78</f>
        <v>s</v>
      </c>
      <c r="H58" s="19">
        <f>'orig. data'!D$18</f>
        <v>19.0643</v>
      </c>
      <c r="I58" s="3" t="str">
        <f>'orig. data'!D78</f>
        <v>.</v>
      </c>
      <c r="J58" s="3" t="str">
        <f>'orig. data'!R78</f>
        <v>.</v>
      </c>
      <c r="K58" s="19">
        <f>'orig. data'!R$18</f>
        <v>26.8193</v>
      </c>
      <c r="L58" s="5">
        <f>'orig. data'!B78</f>
        <v>0</v>
      </c>
      <c r="M58" s="5" t="str">
        <f>'orig. data'!C78</f>
        <v>.</v>
      </c>
      <c r="N58" s="11" t="str">
        <f>'orig. data'!G78</f>
        <v>.</v>
      </c>
      <c r="O58" s="9"/>
      <c r="P58" s="5">
        <f>'orig. data'!P78</f>
        <v>0</v>
      </c>
      <c r="Q58" s="5" t="str">
        <f>'orig. data'!Q78</f>
        <v>.</v>
      </c>
      <c r="R58" s="11" t="str">
        <f>'orig. data'!U78</f>
        <v>.</v>
      </c>
      <c r="S58" s="9"/>
      <c r="T58" s="11" t="str">
        <f>'orig. data'!AD78</f>
        <v>.</v>
      </c>
    </row>
    <row r="59" spans="1:20" ht="12.75">
      <c r="A59" s="34" t="str">
        <f ca="1" t="shared" si="0"/>
        <v>BW Oxford H &amp; Gods (s)</v>
      </c>
      <c r="B59" t="s">
        <v>264</v>
      </c>
      <c r="C59">
        <f>'orig. data'!AH79</f>
        <v>0</v>
      </c>
      <c r="D59">
        <f>'orig. data'!AI79</f>
        <v>0</v>
      </c>
      <c r="E59" t="str">
        <f ca="1">IF(CELL("contents",F59)="s","s",IF(CELL("contents",G59)="s","s",IF(CELL("contents",'orig. data'!AJ79)="t","t","")))</f>
        <v>s</v>
      </c>
      <c r="F59" t="str">
        <f>'orig. data'!AK79</f>
        <v>s</v>
      </c>
      <c r="G59">
        <f>'orig. data'!AL79</f>
        <v>0</v>
      </c>
      <c r="H59" s="19">
        <f>'orig. data'!D$18</f>
        <v>19.0643</v>
      </c>
      <c r="I59" s="3" t="str">
        <f>'orig. data'!D79</f>
        <v>.</v>
      </c>
      <c r="J59" s="3" t="str">
        <f>'orig. data'!R79</f>
        <v>.</v>
      </c>
      <c r="K59" s="19">
        <f>'orig. data'!R$18</f>
        <v>26.8193</v>
      </c>
      <c r="L59" s="5">
        <f>'orig. data'!B79</f>
        <v>0</v>
      </c>
      <c r="M59" s="5" t="str">
        <f>'orig. data'!C79</f>
        <v>.</v>
      </c>
      <c r="N59" s="11" t="str">
        <f>'orig. data'!G79</f>
        <v>.</v>
      </c>
      <c r="O59" s="9"/>
      <c r="P59" s="5">
        <f>'orig. data'!P79</f>
        <v>0</v>
      </c>
      <c r="Q59" s="5">
        <f>'orig. data'!Q79</f>
        <v>1338</v>
      </c>
      <c r="R59" s="11" t="str">
        <f>'orig. data'!U79</f>
        <v>.</v>
      </c>
      <c r="S59" s="9"/>
      <c r="T59" s="11" t="str">
        <f>'orig. data'!AD79</f>
        <v>.</v>
      </c>
    </row>
    <row r="60" spans="1:20" ht="12.75">
      <c r="A60" s="34" t="str">
        <f ca="1" t="shared" si="0"/>
        <v>BW Cross Lake (s)</v>
      </c>
      <c r="B60" t="s">
        <v>265</v>
      </c>
      <c r="C60">
        <f>'orig. data'!AH80</f>
        <v>0</v>
      </c>
      <c r="D60">
        <f>'orig. data'!AI80</f>
        <v>0</v>
      </c>
      <c r="E60" t="str">
        <f ca="1">IF(CELL("contents",F60)="s","s",IF(CELL("contents",G60)="s","s",IF(CELL("contents",'orig. data'!AJ80)="t","t","")))</f>
        <v>s</v>
      </c>
      <c r="F60" t="str">
        <f>'orig. data'!AK80</f>
        <v>s</v>
      </c>
      <c r="G60">
        <f>'orig. data'!AL80</f>
        <v>0</v>
      </c>
      <c r="H60" s="19">
        <f>'orig. data'!D$18</f>
        <v>19.0643</v>
      </c>
      <c r="I60" s="3" t="str">
        <f>'orig. data'!D80</f>
        <v>.</v>
      </c>
      <c r="J60" s="3" t="str">
        <f>'orig. data'!R80</f>
        <v>.</v>
      </c>
      <c r="K60" s="19">
        <f>'orig. data'!R$18</f>
        <v>26.8193</v>
      </c>
      <c r="L60" s="5">
        <f>'orig. data'!B80</f>
        <v>0</v>
      </c>
      <c r="M60" s="5" t="str">
        <f>'orig. data'!C80</f>
        <v>.</v>
      </c>
      <c r="N60" s="11" t="str">
        <f>'orig. data'!G80</f>
        <v>.</v>
      </c>
      <c r="O60" s="9"/>
      <c r="P60" s="5">
        <f>'orig. data'!P80</f>
        <v>0</v>
      </c>
      <c r="Q60" s="5">
        <f>'orig. data'!Q80</f>
        <v>1503</v>
      </c>
      <c r="R60" s="11" t="str">
        <f>'orig. data'!U80</f>
        <v>.</v>
      </c>
      <c r="S60" s="9"/>
      <c r="T60" s="11" t="str">
        <f>'orig. data'!AD80</f>
        <v>.</v>
      </c>
    </row>
    <row r="61" spans="1:20" ht="12.75">
      <c r="A61" s="34" t="str">
        <f ca="1" t="shared" si="0"/>
        <v>BW Tad/Broch/Lac Br (s)</v>
      </c>
      <c r="B61" t="s">
        <v>242</v>
      </c>
      <c r="C61">
        <f>'orig. data'!AH81</f>
        <v>0</v>
      </c>
      <c r="D61">
        <f>'orig. data'!AI81</f>
        <v>0</v>
      </c>
      <c r="E61" t="str">
        <f ca="1">IF(CELL("contents",F61)="s","s",IF(CELL("contents",G61)="s","s",IF(CELL("contents",'orig. data'!AJ81)="t","t","")))</f>
        <v>s</v>
      </c>
      <c r="F61" t="str">
        <f>'orig. data'!AK81</f>
        <v>s</v>
      </c>
      <c r="G61" t="str">
        <f>'orig. data'!AL81</f>
        <v>s</v>
      </c>
      <c r="H61" s="19">
        <f>'orig. data'!D$18</f>
        <v>19.0643</v>
      </c>
      <c r="I61" s="3" t="str">
        <f>'orig. data'!D81</f>
        <v>.</v>
      </c>
      <c r="J61" s="3" t="str">
        <f>'orig. data'!R81</f>
        <v>.</v>
      </c>
      <c r="K61" s="19">
        <f>'orig. data'!R$18</f>
        <v>26.8193</v>
      </c>
      <c r="L61" s="5">
        <f>'orig. data'!B81</f>
        <v>0</v>
      </c>
      <c r="M61" s="5" t="str">
        <f>'orig. data'!C81</f>
        <v>.</v>
      </c>
      <c r="N61" s="11" t="str">
        <f>'orig. data'!G81</f>
        <v>.</v>
      </c>
      <c r="O61" s="9"/>
      <c r="P61" s="5">
        <f>'orig. data'!P81</f>
        <v>0</v>
      </c>
      <c r="Q61" s="5" t="str">
        <f>'orig. data'!Q81</f>
        <v>.</v>
      </c>
      <c r="R61" s="11" t="str">
        <f>'orig. data'!U81</f>
        <v>.</v>
      </c>
      <c r="S61" s="9"/>
      <c r="T61" s="11" t="str">
        <f>'orig. data'!AD81</f>
        <v>.</v>
      </c>
    </row>
    <row r="62" spans="1:20" ht="12.75">
      <c r="A62" s="34" t="str">
        <f ca="1" t="shared" si="0"/>
        <v>BW Norway House</v>
      </c>
      <c r="B62" t="s">
        <v>241</v>
      </c>
      <c r="C62">
        <f>'orig. data'!AH82</f>
        <v>0</v>
      </c>
      <c r="D62">
        <f>'orig. data'!AI82</f>
        <v>0</v>
      </c>
      <c r="E62">
        <f ca="1">IF(CELL("contents",F62)="s","s",IF(CELL("contents",G62)="s","s",IF(CELL("contents",'orig. data'!AJ82)="t","t","")))</f>
      </c>
      <c r="F62">
        <f>'orig. data'!AK82</f>
        <v>0</v>
      </c>
      <c r="G62">
        <f>'orig. data'!AL82</f>
        <v>0</v>
      </c>
      <c r="H62" s="19">
        <f>'orig. data'!D$18</f>
        <v>19.0643</v>
      </c>
      <c r="I62" s="3" t="str">
        <f>'orig. data'!D82</f>
        <v>.</v>
      </c>
      <c r="J62" s="3" t="str">
        <f>'orig. data'!R82</f>
        <v>.</v>
      </c>
      <c r="K62" s="19">
        <f>'orig. data'!R$18</f>
        <v>26.8193</v>
      </c>
      <c r="L62" s="5">
        <f>'orig. data'!B82</f>
        <v>0</v>
      </c>
      <c r="M62" s="5">
        <f>'orig. data'!C82</f>
        <v>1475</v>
      </c>
      <c r="N62" s="11" t="str">
        <f>'orig. data'!G82</f>
        <v>.</v>
      </c>
      <c r="O62" s="9"/>
      <c r="P62" s="5">
        <f>'orig. data'!P82</f>
        <v>0</v>
      </c>
      <c r="Q62" s="5">
        <f>'orig. data'!Q82</f>
        <v>1635</v>
      </c>
      <c r="R62" s="11" t="str">
        <f>'orig. data'!U82</f>
        <v>.</v>
      </c>
      <c r="S62" s="9"/>
      <c r="T62" s="11" t="str">
        <f>'orig. data'!AD82</f>
        <v>.</v>
      </c>
    </row>
    <row r="63" spans="1:20" ht="12.75">
      <c r="A63" s="34" t="str">
        <f ca="1" t="shared" si="0"/>
        <v>BW Island Lake (s)</v>
      </c>
      <c r="B63" t="s">
        <v>266</v>
      </c>
      <c r="C63">
        <f>'orig. data'!AH83</f>
        <v>0</v>
      </c>
      <c r="D63">
        <f>'orig. data'!AI83</f>
        <v>0</v>
      </c>
      <c r="E63" t="str">
        <f ca="1">IF(CELL("contents",F63)="s","s",IF(CELL("contents",G63)="s","s",IF(CELL("contents",'orig. data'!AJ83)="t","t","")))</f>
        <v>s</v>
      </c>
      <c r="F63" t="str">
        <f>'orig. data'!AK83</f>
        <v>s</v>
      </c>
      <c r="G63">
        <f>'orig. data'!AL83</f>
        <v>0</v>
      </c>
      <c r="H63" s="19">
        <f>'orig. data'!D$18</f>
        <v>19.0643</v>
      </c>
      <c r="I63" s="3" t="str">
        <f>'orig. data'!D83</f>
        <v>.</v>
      </c>
      <c r="J63" s="3" t="str">
        <f>'orig. data'!R83</f>
        <v>.</v>
      </c>
      <c r="K63" s="19">
        <f>'orig. data'!R$18</f>
        <v>26.8193</v>
      </c>
      <c r="L63" s="5">
        <f>'orig. data'!B83</f>
        <v>0</v>
      </c>
      <c r="M63" s="5" t="str">
        <f>'orig. data'!C83</f>
        <v>.</v>
      </c>
      <c r="N63" s="11" t="str">
        <f>'orig. data'!G83</f>
        <v>.</v>
      </c>
      <c r="O63" s="9"/>
      <c r="P63" s="5">
        <f>'orig. data'!P83</f>
        <v>0</v>
      </c>
      <c r="Q63" s="5">
        <f>'orig. data'!Q83</f>
        <v>2606</v>
      </c>
      <c r="R63" s="11" t="str">
        <f>'orig. data'!U83</f>
        <v>.</v>
      </c>
      <c r="S63" s="9"/>
      <c r="T63" s="11" t="str">
        <f>'orig. data'!AD83</f>
        <v>.</v>
      </c>
    </row>
    <row r="64" spans="1:20" ht="12.75">
      <c r="A64" s="34" t="str">
        <f ca="1" t="shared" si="0"/>
        <v>BW Sha/York/Split/War (s)</v>
      </c>
      <c r="B64" t="s">
        <v>240</v>
      </c>
      <c r="C64">
        <f>'orig. data'!AH84</f>
        <v>0</v>
      </c>
      <c r="D64">
        <f>'orig. data'!AI84</f>
        <v>0</v>
      </c>
      <c r="E64" t="str">
        <f ca="1">IF(CELL("contents",F64)="s","s",IF(CELL("contents",G64)="s","s",IF(CELL("contents",'orig. data'!AJ84)="t","t","")))</f>
        <v>s</v>
      </c>
      <c r="F64" t="str">
        <f>'orig. data'!AK84</f>
        <v>s</v>
      </c>
      <c r="G64">
        <f>'orig. data'!AL84</f>
        <v>0</v>
      </c>
      <c r="H64" s="19">
        <f>'orig. data'!D$18</f>
        <v>19.0643</v>
      </c>
      <c r="I64" s="3" t="str">
        <f>'orig. data'!D84</f>
        <v>.</v>
      </c>
      <c r="J64" s="3" t="str">
        <f>'orig. data'!R84</f>
        <v>.</v>
      </c>
      <c r="K64" s="19">
        <f>'orig. data'!R$18</f>
        <v>26.8193</v>
      </c>
      <c r="L64" s="5">
        <f>'orig. data'!B84</f>
        <v>0</v>
      </c>
      <c r="M64" s="5" t="str">
        <f>'orig. data'!C84</f>
        <v>.</v>
      </c>
      <c r="N64" s="11" t="str">
        <f>'orig. data'!G84</f>
        <v>.</v>
      </c>
      <c r="O64" s="9"/>
      <c r="P64" s="5">
        <f>'orig. data'!P84</f>
        <v>0</v>
      </c>
      <c r="Q64" s="5">
        <f>'orig. data'!Q84</f>
        <v>1130</v>
      </c>
      <c r="R64" s="11" t="str">
        <f>'orig. data'!U84</f>
        <v>.</v>
      </c>
      <c r="S64" s="9"/>
      <c r="T64" s="11" t="str">
        <f>'orig. data'!AD84</f>
        <v>.</v>
      </c>
    </row>
    <row r="65" spans="1:20" ht="12.75">
      <c r="A65" s="34" t="str">
        <f ca="1" t="shared" si="0"/>
        <v>BW Nelson House  (s)</v>
      </c>
      <c r="B65" t="s">
        <v>239</v>
      </c>
      <c r="C65">
        <f>'orig. data'!AH85</f>
        <v>0</v>
      </c>
      <c r="D65">
        <f>'orig. data'!AI85</f>
        <v>0</v>
      </c>
      <c r="E65" t="str">
        <f ca="1">IF(CELL("contents",F65)="s","s",IF(CELL("contents",G65)="s","s",IF(CELL("contents",'orig. data'!AJ85)="t","t","")))</f>
        <v>s</v>
      </c>
      <c r="F65" t="str">
        <f>'orig. data'!AK85</f>
        <v>s</v>
      </c>
      <c r="G65">
        <f>'orig. data'!AL85</f>
        <v>0</v>
      </c>
      <c r="H65" s="19">
        <f>'orig. data'!D$18</f>
        <v>19.0643</v>
      </c>
      <c r="I65" s="3" t="str">
        <f>'orig. data'!D85</f>
        <v>.</v>
      </c>
      <c r="J65" s="3" t="str">
        <f>'orig. data'!R85</f>
        <v>.</v>
      </c>
      <c r="K65" s="19">
        <f>'orig. data'!R$18</f>
        <v>26.8193</v>
      </c>
      <c r="L65" s="5">
        <f>'orig. data'!B85</f>
        <v>0</v>
      </c>
      <c r="M65" s="5" t="str">
        <f>'orig. data'!C85</f>
        <v>.</v>
      </c>
      <c r="N65" s="11" t="str">
        <f>'orig. data'!G85</f>
        <v>.</v>
      </c>
      <c r="O65" s="9"/>
      <c r="P65" s="5">
        <f>'orig. data'!P85</f>
        <v>0</v>
      </c>
      <c r="Q65" s="5">
        <f>'orig. data'!Q85</f>
        <v>922</v>
      </c>
      <c r="R65" s="11" t="str">
        <f>'orig. data'!U85</f>
        <v>.</v>
      </c>
      <c r="S65" s="9"/>
      <c r="T65" s="11" t="str">
        <f>'orig. data'!AD85</f>
        <v>.</v>
      </c>
    </row>
    <row r="66" spans="1:20" ht="12.75">
      <c r="A66" s="34"/>
      <c r="H66" s="19"/>
      <c r="I66" s="3"/>
      <c r="J66" s="3"/>
      <c r="K66" s="19"/>
      <c r="L66" s="5"/>
      <c r="M66" s="5"/>
      <c r="N66" s="11"/>
      <c r="O66" s="9"/>
      <c r="P66" s="5"/>
      <c r="Q66" s="5"/>
      <c r="R66" s="11"/>
      <c r="S66" s="9"/>
      <c r="T66" s="11"/>
    </row>
    <row r="67" spans="1:20" ht="12.75">
      <c r="A67" s="34" t="str">
        <f ca="1" t="shared" si="0"/>
        <v>Fort Garry S (t)</v>
      </c>
      <c r="B67" t="s">
        <v>267</v>
      </c>
      <c r="C67">
        <f>'orig. data'!AH86</f>
        <v>0</v>
      </c>
      <c r="D67">
        <f>'orig. data'!AI86</f>
        <v>0</v>
      </c>
      <c r="E67" t="str">
        <f ca="1">IF(CELL("contents",F67)="s","s",IF(CELL("contents",G67)="s","s",IF(CELL("contents",'orig. data'!AJ86)="t","t","")))</f>
        <v>t</v>
      </c>
      <c r="F67">
        <f>'orig. data'!AK86</f>
        <v>0</v>
      </c>
      <c r="G67">
        <f>'orig. data'!AL86</f>
        <v>0</v>
      </c>
      <c r="H67" s="19">
        <f>'orig. data'!D$18</f>
        <v>19.0643</v>
      </c>
      <c r="I67" s="3">
        <f>'orig. data'!D86</f>
        <v>17.2636</v>
      </c>
      <c r="J67" s="3">
        <f>'orig. data'!R86</f>
        <v>26.1486</v>
      </c>
      <c r="K67" s="19">
        <f>'orig. data'!R$18</f>
        <v>26.8193</v>
      </c>
      <c r="L67" s="5">
        <f>'orig. data'!B86</f>
        <v>0</v>
      </c>
      <c r="M67" s="5">
        <f>'orig. data'!C86</f>
        <v>7228</v>
      </c>
      <c r="N67" s="11">
        <f>'orig. data'!G86</f>
        <v>0.31771</v>
      </c>
      <c r="O67" s="9"/>
      <c r="P67" s="5">
        <f>'orig. data'!P86</f>
        <v>0</v>
      </c>
      <c r="Q67" s="5">
        <f>'orig. data'!Q86</f>
        <v>6855</v>
      </c>
      <c r="R67" s="11">
        <f>'orig. data'!U86</f>
        <v>0.80009</v>
      </c>
      <c r="S67" s="9"/>
      <c r="T67" s="11">
        <f>'orig. data'!AD86</f>
        <v>0.00086</v>
      </c>
    </row>
    <row r="68" spans="1:20" ht="12.75">
      <c r="A68" s="34" t="str">
        <f ca="1" t="shared" si="0"/>
        <v>Fort Garry N (1)</v>
      </c>
      <c r="B68" t="s">
        <v>268</v>
      </c>
      <c r="C68">
        <f>'orig. data'!AH87</f>
        <v>1</v>
      </c>
      <c r="D68">
        <f>'orig. data'!AI87</f>
        <v>0</v>
      </c>
      <c r="E68">
        <f ca="1">IF(CELL("contents",F68)="s","s",IF(CELL("contents",G68)="s","s",IF(CELL("contents",'orig. data'!AJ87)="t","t","")))</f>
      </c>
      <c r="F68">
        <f>'orig. data'!AK87</f>
        <v>0</v>
      </c>
      <c r="G68">
        <f>'orig. data'!AL87</f>
        <v>0</v>
      </c>
      <c r="H68" s="19">
        <f>'orig. data'!D$18</f>
        <v>19.0643</v>
      </c>
      <c r="I68" s="3">
        <f>'orig. data'!D87</f>
        <v>24.9571</v>
      </c>
      <c r="J68" s="3">
        <f>'orig. data'!R87</f>
        <v>28.5463</v>
      </c>
      <c r="K68" s="19">
        <f>'orig. data'!R$18</f>
        <v>26.8193</v>
      </c>
      <c r="L68" s="5">
        <f>'orig. data'!B87</f>
        <v>0</v>
      </c>
      <c r="M68" s="5">
        <f>'orig. data'!C87</f>
        <v>5607</v>
      </c>
      <c r="N68" s="11">
        <f>'orig. data'!G87</f>
        <v>0.0039</v>
      </c>
      <c r="O68" s="9"/>
      <c r="P68" s="5">
        <f>'orig. data'!P87</f>
        <v>0</v>
      </c>
      <c r="Q68" s="5">
        <f>'orig. data'!Q87</f>
        <v>6257</v>
      </c>
      <c r="R68" s="11">
        <f>'orig. data'!U87</f>
        <v>0.43511</v>
      </c>
      <c r="S68" s="9"/>
      <c r="T68" s="11">
        <f>'orig. data'!AD87</f>
        <v>0.26239</v>
      </c>
    </row>
    <row r="69" spans="1:20" ht="12.75">
      <c r="A69" s="34"/>
      <c r="H69" s="19"/>
      <c r="I69" s="3"/>
      <c r="J69" s="3"/>
      <c r="K69" s="19"/>
      <c r="L69" s="5"/>
      <c r="M69" s="5"/>
      <c r="N69" s="11"/>
      <c r="O69" s="9"/>
      <c r="P69" s="5"/>
      <c r="Q69" s="5"/>
      <c r="R69" s="11"/>
      <c r="S69" s="9"/>
      <c r="T69" s="11"/>
    </row>
    <row r="70" spans="1:20" ht="12.75">
      <c r="A70" s="34"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(1,2,t)</v>
      </c>
      <c r="B70" t="s">
        <v>152</v>
      </c>
      <c r="C70">
        <f>'orig. data'!AH88</f>
        <v>1</v>
      </c>
      <c r="D70">
        <f>'orig. data'!AI88</f>
        <v>2</v>
      </c>
      <c r="E70" t="str">
        <f ca="1">IF(CELL("contents",F70)="s","s",IF(CELL("contents",G70)="s","s",IF(CELL("contents",'orig. data'!AJ88)="t","t","")))</f>
        <v>t</v>
      </c>
      <c r="F70">
        <f>'orig. data'!AK88</f>
        <v>0</v>
      </c>
      <c r="G70">
        <f>'orig. data'!AL88</f>
        <v>0</v>
      </c>
      <c r="H70" s="19">
        <f>'orig. data'!D$18</f>
        <v>19.0643</v>
      </c>
      <c r="I70" s="3">
        <f>'orig. data'!D88</f>
        <v>28.976</v>
      </c>
      <c r="J70" s="3">
        <f>'orig. data'!R88</f>
        <v>44.3984</v>
      </c>
      <c r="K70" s="19">
        <f>'orig. data'!R$18</f>
        <v>26.8193</v>
      </c>
      <c r="L70" s="5">
        <f>'orig. data'!B88</f>
        <v>0</v>
      </c>
      <c r="M70" s="5">
        <f>'orig. data'!C88</f>
        <v>7998</v>
      </c>
      <c r="N70" s="11">
        <f>'orig. data'!G88</f>
        <v>0</v>
      </c>
      <c r="O70" s="9"/>
      <c r="P70" s="5">
        <f>'orig. data'!P88</f>
        <v>0</v>
      </c>
      <c r="Q70" s="5">
        <f>'orig. data'!Q88</f>
        <v>7367</v>
      </c>
      <c r="R70" s="11">
        <f>'orig. data'!U88</f>
        <v>0</v>
      </c>
      <c r="S70" s="9"/>
      <c r="T70" s="11">
        <f>'orig. data'!AD88</f>
        <v>1E-05</v>
      </c>
    </row>
    <row r="71" spans="1:20" ht="12.75">
      <c r="A71" s="34"/>
      <c r="H71" s="19"/>
      <c r="I71" s="3"/>
      <c r="J71" s="3"/>
      <c r="K71" s="19"/>
      <c r="L71" s="5"/>
      <c r="M71" s="5"/>
      <c r="N71" s="11"/>
      <c r="O71" s="9"/>
      <c r="P71" s="5"/>
      <c r="Q71" s="5"/>
      <c r="R71" s="11"/>
      <c r="S71" s="9"/>
      <c r="T71" s="11"/>
    </row>
    <row r="72" spans="1:20" ht="12.75">
      <c r="A72" s="34" t="str">
        <f ca="1" t="shared" si="1"/>
        <v>St. Boniface E (1,t)</v>
      </c>
      <c r="B72" t="s">
        <v>269</v>
      </c>
      <c r="C72">
        <f>'orig. data'!AH89</f>
        <v>1</v>
      </c>
      <c r="D72">
        <f>'orig. data'!AI89</f>
        <v>0</v>
      </c>
      <c r="E72" t="str">
        <f ca="1">IF(CELL("contents",F72)="s","s",IF(CELL("contents",G72)="s","s",IF(CELL("contents",'orig. data'!AJ89)="t","t","")))</f>
        <v>t</v>
      </c>
      <c r="F72">
        <f>'orig. data'!AK89</f>
        <v>0</v>
      </c>
      <c r="G72">
        <f>'orig. data'!AL89</f>
        <v>0</v>
      </c>
      <c r="H72" s="19">
        <f>'orig. data'!D$18</f>
        <v>19.0643</v>
      </c>
      <c r="I72" s="3">
        <f>'orig. data'!D89</f>
        <v>24.6495</v>
      </c>
      <c r="J72" s="3">
        <f>'orig. data'!R89</f>
        <v>32.7216</v>
      </c>
      <c r="K72" s="19">
        <f>'orig. data'!R$18</f>
        <v>26.8193</v>
      </c>
      <c r="L72" s="5">
        <f>'orig. data'!B89</f>
        <v>0</v>
      </c>
      <c r="M72" s="5">
        <f>'orig. data'!C89</f>
        <v>6392</v>
      </c>
      <c r="N72" s="11">
        <f>'orig. data'!G89</f>
        <v>0.00398</v>
      </c>
      <c r="O72" s="9"/>
      <c r="P72" s="5">
        <f>'orig. data'!P89</f>
        <v>0</v>
      </c>
      <c r="Q72" s="5">
        <f>'orig. data'!Q89</f>
        <v>7206</v>
      </c>
      <c r="R72" s="11">
        <f>'orig. data'!U89</f>
        <v>0.00763</v>
      </c>
      <c r="S72" s="9"/>
      <c r="T72" s="11">
        <f>'orig. data'!AD89</f>
        <v>0.0103</v>
      </c>
    </row>
    <row r="73" spans="1:20" ht="12.75">
      <c r="A73" s="34" t="str">
        <f ca="1" t="shared" si="1"/>
        <v>St. Boniface W (2,t)</v>
      </c>
      <c r="B73" t="s">
        <v>210</v>
      </c>
      <c r="C73">
        <f>'orig. data'!AH90</f>
        <v>0</v>
      </c>
      <c r="D73">
        <f>'orig. data'!AI90</f>
        <v>2</v>
      </c>
      <c r="E73" t="str">
        <f ca="1">IF(CELL("contents",F73)="s","s",IF(CELL("contents",G73)="s","s",IF(CELL("contents",'orig. data'!AJ90)="t","t","")))</f>
        <v>t</v>
      </c>
      <c r="F73">
        <f>'orig. data'!AK90</f>
        <v>0</v>
      </c>
      <c r="G73">
        <f>'orig. data'!AL90</f>
        <v>0</v>
      </c>
      <c r="H73" s="19">
        <f>'orig. data'!D$18</f>
        <v>19.0643</v>
      </c>
      <c r="I73" s="3">
        <f>'orig. data'!D90</f>
        <v>24.482</v>
      </c>
      <c r="J73" s="3">
        <f>'orig. data'!R90</f>
        <v>38.3726</v>
      </c>
      <c r="K73" s="19">
        <f>'orig. data'!R$18</f>
        <v>26.8193</v>
      </c>
      <c r="L73" s="5">
        <f>'orig. data'!B90</f>
        <v>0</v>
      </c>
      <c r="M73" s="5">
        <f>'orig. data'!C90</f>
        <v>2589</v>
      </c>
      <c r="N73" s="11">
        <f>'orig. data'!G90</f>
        <v>0.06172</v>
      </c>
      <c r="O73" s="9"/>
      <c r="P73" s="5">
        <f>'orig. data'!P90</f>
        <v>0</v>
      </c>
      <c r="Q73" s="5">
        <f>'orig. data'!Q90</f>
        <v>2358</v>
      </c>
      <c r="R73" s="11">
        <f>'orig. data'!U90</f>
        <v>0.00133</v>
      </c>
      <c r="S73" s="9"/>
      <c r="T73" s="11">
        <f>'orig. data'!AD90</f>
        <v>0.0084</v>
      </c>
    </row>
    <row r="74" spans="1:20" ht="12.75">
      <c r="A74" s="34"/>
      <c r="H74" s="19"/>
      <c r="I74" s="3"/>
      <c r="J74" s="3"/>
      <c r="K74" s="19"/>
      <c r="L74" s="5"/>
      <c r="M74" s="5"/>
      <c r="N74" s="11"/>
      <c r="O74" s="9"/>
      <c r="P74" s="5"/>
      <c r="Q74" s="5"/>
      <c r="R74" s="11"/>
      <c r="S74" s="9"/>
      <c r="T74" s="11"/>
    </row>
    <row r="75" spans="1:20" ht="12.75">
      <c r="A75" s="34" t="str">
        <f ca="1" t="shared" si="1"/>
        <v>St. Vital S (t)</v>
      </c>
      <c r="B75" t="s">
        <v>277</v>
      </c>
      <c r="C75">
        <f>'orig. data'!AH91</f>
        <v>0</v>
      </c>
      <c r="D75">
        <f>'orig. data'!AI91</f>
        <v>0</v>
      </c>
      <c r="E75" t="str">
        <f ca="1">IF(CELL("contents",F75)="s","s",IF(CELL("contents",G75)="s","s",IF(CELL("contents",'orig. data'!AJ91)="t","t","")))</f>
        <v>t</v>
      </c>
      <c r="F75">
        <f>'orig. data'!AK91</f>
        <v>0</v>
      </c>
      <c r="G75">
        <f>'orig. data'!AL91</f>
        <v>0</v>
      </c>
      <c r="H75" s="19">
        <f>'orig. data'!D$18</f>
        <v>19.0643</v>
      </c>
      <c r="I75" s="3">
        <f>'orig. data'!D91</f>
        <v>23.2375</v>
      </c>
      <c r="J75" s="3">
        <f>'orig. data'!R91</f>
        <v>31.0157</v>
      </c>
      <c r="K75" s="19">
        <f>'orig. data'!R$18</f>
        <v>26.8193</v>
      </c>
      <c r="L75" s="5">
        <f>'orig. data'!B91</f>
        <v>0</v>
      </c>
      <c r="M75" s="5">
        <f>'orig. data'!C91</f>
        <v>7962</v>
      </c>
      <c r="N75" s="11">
        <f>'orig. data'!G91</f>
        <v>0.01733</v>
      </c>
      <c r="O75" s="9"/>
      <c r="P75" s="5">
        <f>'orig. data'!P91</f>
        <v>0</v>
      </c>
      <c r="Q75" s="5">
        <f>'orig. data'!Q91</f>
        <v>7439</v>
      </c>
      <c r="R75" s="11">
        <f>'orig. data'!U91</f>
        <v>0.05195</v>
      </c>
      <c r="S75" s="9"/>
      <c r="T75" s="11">
        <f>'orig. data'!AD91</f>
        <v>0.00653</v>
      </c>
    </row>
    <row r="76" spans="1:20" ht="12.75">
      <c r="A76" s="34" t="str">
        <f ca="1" t="shared" si="1"/>
        <v>St. Vital N (1,2,t)</v>
      </c>
      <c r="B76" t="s">
        <v>276</v>
      </c>
      <c r="C76">
        <f>'orig. data'!AH92</f>
        <v>1</v>
      </c>
      <c r="D76">
        <f>'orig. data'!AI92</f>
        <v>2</v>
      </c>
      <c r="E76" t="str">
        <f ca="1">IF(CELL("contents",F76)="s","s",IF(CELL("contents",G76)="s","s",IF(CELL("contents",'orig. data'!AJ92)="t","t","")))</f>
        <v>t</v>
      </c>
      <c r="F76">
        <f>'orig. data'!AK92</f>
        <v>0</v>
      </c>
      <c r="G76">
        <f>'orig. data'!AL92</f>
        <v>0</v>
      </c>
      <c r="H76" s="19">
        <f>'orig. data'!D$18</f>
        <v>19.0643</v>
      </c>
      <c r="I76" s="3">
        <f>'orig. data'!D92</f>
        <v>28.8845</v>
      </c>
      <c r="J76" s="3">
        <f>'orig. data'!R92</f>
        <v>43.2134</v>
      </c>
      <c r="K76" s="19">
        <f>'orig. data'!R$18</f>
        <v>26.8193</v>
      </c>
      <c r="L76" s="5">
        <f>'orig. data'!B92</f>
        <v>0</v>
      </c>
      <c r="M76" s="5">
        <f>'orig. data'!C92</f>
        <v>4377</v>
      </c>
      <c r="N76" s="11">
        <f>'orig. data'!G92</f>
        <v>2E-05</v>
      </c>
      <c r="O76" s="9"/>
      <c r="P76" s="5">
        <f>'orig. data'!P92</f>
        <v>0</v>
      </c>
      <c r="Q76" s="5">
        <f>'orig. data'!Q92</f>
        <v>4314</v>
      </c>
      <c r="R76" s="11">
        <f>'orig. data'!U92</f>
        <v>0</v>
      </c>
      <c r="S76" s="9"/>
      <c r="T76" s="11">
        <f>'orig. data'!AD92</f>
        <v>0.00095</v>
      </c>
    </row>
    <row r="77" spans="1:20" ht="12.75">
      <c r="A77" s="34"/>
      <c r="H77" s="19"/>
      <c r="I77" s="3"/>
      <c r="J77" s="3"/>
      <c r="K77" s="19"/>
      <c r="L77" s="5"/>
      <c r="M77" s="5"/>
      <c r="N77" s="11"/>
      <c r="O77" s="9"/>
      <c r="P77" s="5"/>
      <c r="Q77" s="5"/>
      <c r="R77" s="11"/>
      <c r="S77" s="9"/>
      <c r="T77" s="11"/>
    </row>
    <row r="78" spans="1:20" ht="12.75">
      <c r="A78" s="34" t="str">
        <f ca="1" t="shared" si="1"/>
        <v>Transcona (1,2)</v>
      </c>
      <c r="B78" t="s">
        <v>157</v>
      </c>
      <c r="C78">
        <f>'orig. data'!AH93</f>
        <v>1</v>
      </c>
      <c r="D78">
        <f>'orig. data'!AI93</f>
        <v>2</v>
      </c>
      <c r="E78">
        <f ca="1">IF(CELL("contents",F78)="s","s",IF(CELL("contents",G78)="s","s",IF(CELL("contents",'orig. data'!AJ93)="t","t","")))</f>
      </c>
      <c r="F78">
        <f>'orig. data'!AK93</f>
        <v>0</v>
      </c>
      <c r="G78">
        <f>'orig. data'!AL93</f>
        <v>0</v>
      </c>
      <c r="H78" s="19">
        <f>'orig. data'!D$18</f>
        <v>19.0643</v>
      </c>
      <c r="I78" s="3">
        <f>'orig. data'!D93</f>
        <v>29.3557</v>
      </c>
      <c r="J78" s="3">
        <f>'orig. data'!R93</f>
        <v>33.7196</v>
      </c>
      <c r="K78" s="19">
        <f>'orig. data'!R$18</f>
        <v>26.8193</v>
      </c>
      <c r="L78" s="5">
        <f>'orig. data'!B93</f>
        <v>0</v>
      </c>
      <c r="M78" s="5">
        <f>'orig. data'!C93</f>
        <v>7249</v>
      </c>
      <c r="N78" s="11">
        <f>'orig. data'!G93</f>
        <v>0</v>
      </c>
      <c r="O78" s="9"/>
      <c r="P78" s="5">
        <f>'orig. data'!P93</f>
        <v>0</v>
      </c>
      <c r="Q78" s="5">
        <f>'orig. data'!Q93</f>
        <v>7029</v>
      </c>
      <c r="R78" s="11">
        <f>'orig. data'!U93</f>
        <v>0.00214</v>
      </c>
      <c r="S78" s="9"/>
      <c r="T78" s="11">
        <f>'orig. data'!AD93</f>
        <v>0.1739</v>
      </c>
    </row>
    <row r="79" spans="1:20" ht="12.75">
      <c r="A79" s="34"/>
      <c r="H79" s="19"/>
      <c r="I79" s="3"/>
      <c r="J79" s="3"/>
      <c r="K79" s="19"/>
      <c r="L79" s="5"/>
      <c r="M79" s="5"/>
      <c r="N79" s="11"/>
      <c r="O79" s="9"/>
      <c r="P79" s="5"/>
      <c r="Q79" s="5"/>
      <c r="R79" s="11"/>
      <c r="S79" s="9"/>
      <c r="T79" s="11"/>
    </row>
    <row r="80" spans="1:20" ht="12.75">
      <c r="A80" s="34" t="str">
        <f ca="1" t="shared" si="1"/>
        <v>River Heights W (1,2)</v>
      </c>
      <c r="B80" t="s">
        <v>238</v>
      </c>
      <c r="C80">
        <f>'orig. data'!AH94</f>
        <v>1</v>
      </c>
      <c r="D80">
        <f>'orig. data'!AI94</f>
        <v>2</v>
      </c>
      <c r="E80">
        <f ca="1">IF(CELL("contents",F80)="s","s",IF(CELL("contents",G80)="s","s",IF(CELL("contents",'orig. data'!AJ94)="t","t","")))</f>
      </c>
      <c r="F80">
        <f>'orig. data'!AK94</f>
        <v>0</v>
      </c>
      <c r="G80">
        <f>'orig. data'!AL94</f>
        <v>0</v>
      </c>
      <c r="H80" s="19">
        <f>'orig. data'!D$18</f>
        <v>19.0643</v>
      </c>
      <c r="I80" s="3">
        <f>'orig. data'!D94</f>
        <v>29.3052</v>
      </c>
      <c r="J80" s="3">
        <f>'orig. data'!R94</f>
        <v>35.4826</v>
      </c>
      <c r="K80" s="19">
        <f>'orig. data'!R$18</f>
        <v>26.8193</v>
      </c>
      <c r="L80" s="5">
        <f>'orig. data'!B94</f>
        <v>0</v>
      </c>
      <c r="M80" s="5">
        <f>'orig. data'!C94</f>
        <v>5656</v>
      </c>
      <c r="N80" s="11">
        <f>'orig. data'!G94</f>
        <v>0</v>
      </c>
      <c r="O80" s="9"/>
      <c r="P80" s="5">
        <f>'orig. data'!P94</f>
        <v>0</v>
      </c>
      <c r="Q80" s="5">
        <f>'orig. data'!Q94</f>
        <v>5691</v>
      </c>
      <c r="R80" s="11">
        <f>'orig. data'!U94</f>
        <v>0.00047</v>
      </c>
      <c r="S80" s="9"/>
      <c r="T80" s="11">
        <f>'orig. data'!AD94</f>
        <v>0.08971</v>
      </c>
    </row>
    <row r="81" spans="1:20" ht="12.75">
      <c r="A81" s="34" t="str">
        <f ca="1" t="shared" si="1"/>
        <v>River Heights E (1,2,t)</v>
      </c>
      <c r="B81" t="s">
        <v>211</v>
      </c>
      <c r="C81">
        <f>'orig. data'!AH95</f>
        <v>1</v>
      </c>
      <c r="D81">
        <f>'orig. data'!AI95</f>
        <v>2</v>
      </c>
      <c r="E81" t="str">
        <f ca="1">IF(CELL("contents",F81)="s","s",IF(CELL("contents",G81)="s","s",IF(CELL("contents",'orig. data'!AJ95)="t","t","")))</f>
        <v>t</v>
      </c>
      <c r="F81">
        <f>'orig. data'!AK95</f>
        <v>0</v>
      </c>
      <c r="G81">
        <f>'orig. data'!AL95</f>
        <v>0</v>
      </c>
      <c r="H81" s="19">
        <f>'orig. data'!D$18</f>
        <v>19.0643</v>
      </c>
      <c r="I81" s="3">
        <f>'orig. data'!D95</f>
        <v>28.3899</v>
      </c>
      <c r="J81" s="3">
        <f>'orig. data'!R95</f>
        <v>39.3594</v>
      </c>
      <c r="K81" s="19">
        <f>'orig. data'!R$18</f>
        <v>26.8193</v>
      </c>
      <c r="L81" s="5">
        <f>'orig. data'!B95</f>
        <v>0</v>
      </c>
      <c r="M81" s="5">
        <f>'orig. data'!C95</f>
        <v>2553</v>
      </c>
      <c r="N81" s="11">
        <f>'orig. data'!G95</f>
        <v>0.00144</v>
      </c>
      <c r="O81" s="9"/>
      <c r="P81" s="5">
        <f>'orig. data'!P95</f>
        <v>0</v>
      </c>
      <c r="Q81" s="5">
        <f>'orig. data'!Q95</f>
        <v>2331</v>
      </c>
      <c r="R81" s="11">
        <f>'orig. data'!U95</f>
        <v>0.00052</v>
      </c>
      <c r="S81" s="9"/>
      <c r="T81" s="11">
        <f>'orig. data'!AD95</f>
        <v>0.04481</v>
      </c>
    </row>
    <row r="82" spans="1:20" ht="12.75">
      <c r="A82" s="34"/>
      <c r="H82" s="19"/>
      <c r="I82" s="3"/>
      <c r="J82" s="3"/>
      <c r="K82" s="19"/>
      <c r="L82" s="5"/>
      <c r="M82" s="5"/>
      <c r="N82" s="11"/>
      <c r="O82" s="9"/>
      <c r="P82" s="5"/>
      <c r="Q82" s="5"/>
      <c r="R82" s="11"/>
      <c r="S82" s="9"/>
      <c r="T82" s="11"/>
    </row>
    <row r="83" spans="1:20" ht="12.75">
      <c r="A83" s="34" t="str">
        <f ca="1" t="shared" si="1"/>
        <v>River East N</v>
      </c>
      <c r="B83" t="s">
        <v>247</v>
      </c>
      <c r="C83">
        <f>'orig. data'!AH96</f>
        <v>0</v>
      </c>
      <c r="D83">
        <f>'orig. data'!AI96</f>
        <v>0</v>
      </c>
      <c r="E83">
        <f ca="1">IF(CELL("contents",F83)="s","s",IF(CELL("contents",G83)="s","s",IF(CELL("contents",'orig. data'!AJ96)="t","t","")))</f>
      </c>
      <c r="F83">
        <f>'orig. data'!AK96</f>
        <v>0</v>
      </c>
      <c r="G83">
        <f>'orig. data'!AL96</f>
        <v>0</v>
      </c>
      <c r="H83" s="19">
        <f>'orig. data'!D$18</f>
        <v>19.0643</v>
      </c>
      <c r="I83" s="3">
        <f>'orig. data'!D96</f>
        <v>19.0328</v>
      </c>
      <c r="J83" s="3">
        <f>'orig. data'!R96</f>
        <v>24.0744</v>
      </c>
      <c r="K83" s="19">
        <f>'orig. data'!R$18</f>
        <v>26.8193</v>
      </c>
      <c r="L83" s="5">
        <f>'orig. data'!B96</f>
        <v>0</v>
      </c>
      <c r="M83" s="5">
        <f>'orig. data'!C96</f>
        <v>2024</v>
      </c>
      <c r="N83" s="11">
        <f>'orig. data'!G96</f>
        <v>0.9921</v>
      </c>
      <c r="O83" s="9"/>
      <c r="P83" s="5">
        <f>'orig. data'!P96</f>
        <v>0</v>
      </c>
      <c r="Q83" s="5">
        <f>'orig. data'!Q96</f>
        <v>2386</v>
      </c>
      <c r="R83" s="11">
        <f>'orig. data'!U96</f>
        <v>0.45392</v>
      </c>
      <c r="S83" s="9"/>
      <c r="T83" s="11">
        <f>'orig. data'!AD96</f>
        <v>0.27135</v>
      </c>
    </row>
    <row r="84" spans="1:20" ht="12.75">
      <c r="A84" s="34" t="str">
        <f ca="1" t="shared" si="1"/>
        <v>River East E (t)</v>
      </c>
      <c r="B84" t="s">
        <v>246</v>
      </c>
      <c r="C84">
        <f>'orig. data'!AH97</f>
        <v>0</v>
      </c>
      <c r="D84">
        <f>'orig. data'!AI97</f>
        <v>0</v>
      </c>
      <c r="E84" t="str">
        <f ca="1">IF(CELL("contents",F84)="s","s",IF(CELL("contents",G84)="s","s",IF(CELL("contents",'orig. data'!AJ97)="t","t","")))</f>
        <v>t</v>
      </c>
      <c r="F84">
        <f>'orig. data'!AK97</f>
        <v>0</v>
      </c>
      <c r="G84">
        <f>'orig. data'!AL97</f>
        <v>0</v>
      </c>
      <c r="H84" s="19">
        <f>'orig. data'!D$18</f>
        <v>19.0643</v>
      </c>
      <c r="I84" s="3">
        <f>'orig. data'!D97</f>
        <v>21.7218</v>
      </c>
      <c r="J84" s="3">
        <f>'orig. data'!R97</f>
        <v>30.5678</v>
      </c>
      <c r="K84" s="19">
        <f>'orig. data'!R$18</f>
        <v>26.8193</v>
      </c>
      <c r="L84" s="5">
        <f>'orig. data'!B97</f>
        <v>0</v>
      </c>
      <c r="M84" s="5">
        <f>'orig. data'!C97</f>
        <v>6225</v>
      </c>
      <c r="N84" s="11">
        <f>'orig. data'!G97</f>
        <v>0.1675</v>
      </c>
      <c r="O84" s="9"/>
      <c r="P84" s="5">
        <f>'orig. data'!P97</f>
        <v>0</v>
      </c>
      <c r="Q84" s="5">
        <f>'orig. data'!Q97</f>
        <v>5986</v>
      </c>
      <c r="R84" s="11">
        <f>'orig. data'!U97</f>
        <v>0.10896</v>
      </c>
      <c r="S84" s="9"/>
      <c r="T84" s="11">
        <f>'orig. data'!AD97</f>
        <v>0.0045</v>
      </c>
    </row>
    <row r="85" spans="1:20" ht="12.75">
      <c r="A85" s="34" t="str">
        <f ca="1" t="shared" si="1"/>
        <v>River East W (1,2)</v>
      </c>
      <c r="B85" t="s">
        <v>248</v>
      </c>
      <c r="C85">
        <f>'orig. data'!AH98</f>
        <v>1</v>
      </c>
      <c r="D85">
        <f>'orig. data'!AI98</f>
        <v>2</v>
      </c>
      <c r="E85">
        <f ca="1">IF(CELL("contents",F85)="s","s",IF(CELL("contents",G85)="s","s",IF(CELL("contents",'orig. data'!AJ98)="t","t","")))</f>
      </c>
      <c r="F85">
        <f>'orig. data'!AK98</f>
        <v>0</v>
      </c>
      <c r="G85">
        <f>'orig. data'!AL98</f>
        <v>0</v>
      </c>
      <c r="H85" s="19">
        <f>'orig. data'!D$18</f>
        <v>19.0643</v>
      </c>
      <c r="I85" s="3">
        <f>'orig. data'!D98</f>
        <v>27.3911</v>
      </c>
      <c r="J85" s="3">
        <f>'orig. data'!R98</f>
        <v>33.7143</v>
      </c>
      <c r="K85" s="19">
        <f>'orig. data'!R$18</f>
        <v>26.8193</v>
      </c>
      <c r="L85" s="5">
        <f>'orig. data'!B98</f>
        <v>0</v>
      </c>
      <c r="M85" s="5">
        <f>'orig. data'!C98</f>
        <v>6787</v>
      </c>
      <c r="N85" s="11">
        <f>'orig. data'!G98</f>
        <v>1E-05</v>
      </c>
      <c r="O85" s="9"/>
      <c r="P85" s="5">
        <f>'orig. data'!P98</f>
        <v>0</v>
      </c>
      <c r="Q85" s="5">
        <f>'orig. data'!Q98</f>
        <v>6378</v>
      </c>
      <c r="R85" s="11">
        <f>'orig. data'!U98</f>
        <v>0.0033</v>
      </c>
      <c r="S85" s="9"/>
      <c r="T85" s="11">
        <f>'orig. data'!AD98</f>
        <v>0.05524</v>
      </c>
    </row>
    <row r="86" spans="1:20" ht="12.75">
      <c r="A86" s="34" t="str">
        <f ca="1" t="shared" si="1"/>
        <v>River East S (t)</v>
      </c>
      <c r="B86" t="s">
        <v>249</v>
      </c>
      <c r="C86">
        <f>'orig. data'!AH99</f>
        <v>0</v>
      </c>
      <c r="D86">
        <f>'orig. data'!AI99</f>
        <v>0</v>
      </c>
      <c r="E86" t="str">
        <f ca="1">IF(CELL("contents",F86)="s","s",IF(CELL("contents",G86)="s","s",IF(CELL("contents",'orig. data'!AJ99)="t","t","")))</f>
        <v>t</v>
      </c>
      <c r="F86">
        <f>'orig. data'!AK99</f>
        <v>0</v>
      </c>
      <c r="G86">
        <f>'orig. data'!AL99</f>
        <v>0</v>
      </c>
      <c r="H86" s="19">
        <f>'orig. data'!D$18</f>
        <v>19.0643</v>
      </c>
      <c r="I86" s="3">
        <f>'orig. data'!D99</f>
        <v>25.8244</v>
      </c>
      <c r="J86" s="3">
        <f>'orig. data'!R99</f>
        <v>34.5462</v>
      </c>
      <c r="K86" s="19">
        <f>'orig. data'!R$18</f>
        <v>26.8193</v>
      </c>
      <c r="L86" s="5">
        <f>'orig. data'!B99</f>
        <v>0</v>
      </c>
      <c r="M86" s="5">
        <f>'orig. data'!C99</f>
        <v>3644</v>
      </c>
      <c r="N86" s="11">
        <f>'orig. data'!G99</f>
        <v>0.00637</v>
      </c>
      <c r="O86" s="9"/>
      <c r="P86" s="5">
        <f>'orig. data'!P99</f>
        <v>0</v>
      </c>
      <c r="Q86" s="5">
        <f>'orig. data'!Q99</f>
        <v>3513</v>
      </c>
      <c r="R86" s="11">
        <f>'orig. data'!U99</f>
        <v>0.00965</v>
      </c>
      <c r="S86" s="9"/>
      <c r="T86" s="11">
        <f>'orig. data'!AD99</f>
        <v>0.04305</v>
      </c>
    </row>
    <row r="87" spans="1:20" ht="12.75">
      <c r="A87" s="34"/>
      <c r="H87" s="19"/>
      <c r="I87" s="3"/>
      <c r="J87" s="3"/>
      <c r="K87" s="19"/>
      <c r="L87" s="5"/>
      <c r="M87" s="5"/>
      <c r="N87" s="11"/>
      <c r="O87" s="9"/>
      <c r="P87" s="5"/>
      <c r="Q87" s="5"/>
      <c r="R87" s="11"/>
      <c r="S87" s="9"/>
      <c r="T87" s="11"/>
    </row>
    <row r="88" spans="1:20" ht="12.75">
      <c r="A88" s="34" t="str">
        <f ca="1" t="shared" si="1"/>
        <v>Seven Oaks N</v>
      </c>
      <c r="B88" t="s">
        <v>169</v>
      </c>
      <c r="C88">
        <f>'orig. data'!AH100</f>
        <v>0</v>
      </c>
      <c r="D88">
        <f>'orig. data'!AI100</f>
        <v>0</v>
      </c>
      <c r="E88">
        <f ca="1">IF(CELL("contents",F88)="s","s",IF(CELL("contents",G88)="s","s",IF(CELL("contents",'orig. data'!AJ100)="t","t","")))</f>
      </c>
      <c r="F88">
        <f>'orig. data'!AK100</f>
        <v>0</v>
      </c>
      <c r="G88">
        <f>'orig. data'!AL100</f>
        <v>0</v>
      </c>
      <c r="H88" s="19">
        <f>'orig. data'!D$18</f>
        <v>19.0643</v>
      </c>
      <c r="I88" s="3">
        <f>'orig. data'!D100</f>
        <v>14.035</v>
      </c>
      <c r="J88" s="3">
        <f>'orig. data'!R100</f>
        <v>14.0992</v>
      </c>
      <c r="K88" s="19">
        <f>'orig. data'!R$18</f>
        <v>26.8193</v>
      </c>
      <c r="L88" s="5">
        <f>'orig. data'!B100</f>
        <v>0</v>
      </c>
      <c r="M88" s="5">
        <f>'orig. data'!C100</f>
        <v>800</v>
      </c>
      <c r="N88" s="11">
        <f>'orig. data'!G100</f>
        <v>0.31386</v>
      </c>
      <c r="O88" s="9"/>
      <c r="P88" s="5">
        <f>'orig. data'!P100</f>
        <v>0</v>
      </c>
      <c r="Q88" s="5">
        <f>'orig. data'!Q100</f>
        <v>861</v>
      </c>
      <c r="R88" s="11">
        <f>'orig. data'!U100</f>
        <v>0.02823</v>
      </c>
      <c r="S88" s="9"/>
      <c r="T88" s="11">
        <f>'orig. data'!AD100</f>
        <v>0.99132</v>
      </c>
    </row>
    <row r="89" spans="1:20" ht="12.75">
      <c r="A89" s="34" t="str">
        <f ca="1" t="shared" si="1"/>
        <v>Seven Oaks W (1,2,t)</v>
      </c>
      <c r="B89" t="s">
        <v>212</v>
      </c>
      <c r="C89">
        <f>'orig. data'!AH101</f>
        <v>1</v>
      </c>
      <c r="D89">
        <f>'orig. data'!AI101</f>
        <v>2</v>
      </c>
      <c r="E89" t="str">
        <f ca="1">IF(CELL("contents",F89)="s","s",IF(CELL("contents",G89)="s","s",IF(CELL("contents",'orig. data'!AJ101)="t","t","")))</f>
        <v>t</v>
      </c>
      <c r="F89">
        <f>'orig. data'!AK101</f>
        <v>0</v>
      </c>
      <c r="G89">
        <f>'orig. data'!AL101</f>
        <v>0</v>
      </c>
      <c r="H89" s="19">
        <f>'orig. data'!D$18</f>
        <v>19.0643</v>
      </c>
      <c r="I89" s="3">
        <f>'orig. data'!D101</f>
        <v>11.8329</v>
      </c>
      <c r="J89" s="3">
        <f>'orig. data'!R101</f>
        <v>17.8926</v>
      </c>
      <c r="K89" s="19">
        <f>'orig. data'!R$18</f>
        <v>26.8193</v>
      </c>
      <c r="L89" s="5">
        <f>'orig. data'!B101</f>
        <v>0</v>
      </c>
      <c r="M89" s="5">
        <f>'orig. data'!C101</f>
        <v>4793</v>
      </c>
      <c r="N89" s="11">
        <f>'orig. data'!G101</f>
        <v>0.00068</v>
      </c>
      <c r="O89" s="9"/>
      <c r="P89" s="5">
        <f>'orig. data'!P101</f>
        <v>0</v>
      </c>
      <c r="Q89" s="5">
        <f>'orig. data'!Q101</f>
        <v>4739</v>
      </c>
      <c r="R89" s="11">
        <f>'orig. data'!U101</f>
        <v>0.00053</v>
      </c>
      <c r="S89" s="9"/>
      <c r="T89" s="11">
        <f>'orig. data'!AD101</f>
        <v>0.01991</v>
      </c>
    </row>
    <row r="90" spans="1:20" ht="12.75">
      <c r="A90" s="34" t="str">
        <f ca="1" t="shared" si="1"/>
        <v>Seven Oaks E</v>
      </c>
      <c r="B90" t="s">
        <v>213</v>
      </c>
      <c r="C90">
        <f>'orig. data'!AH102</f>
        <v>0</v>
      </c>
      <c r="D90">
        <f>'orig. data'!AI102</f>
        <v>0</v>
      </c>
      <c r="E90">
        <f ca="1">IF(CELL("contents",F90)="s","s",IF(CELL("contents",G90)="s","s",IF(CELL("contents",'orig. data'!AJ102)="t","t","")))</f>
      </c>
      <c r="F90">
        <f>'orig. data'!AK102</f>
        <v>0</v>
      </c>
      <c r="G90">
        <f>'orig. data'!AL102</f>
        <v>0</v>
      </c>
      <c r="H90" s="19">
        <f>'orig. data'!D$18</f>
        <v>19.0643</v>
      </c>
      <c r="I90" s="3">
        <f>'orig. data'!D102</f>
        <v>19.5839</v>
      </c>
      <c r="J90" s="3">
        <f>'orig. data'!R102</f>
        <v>21.5675</v>
      </c>
      <c r="K90" s="19">
        <f>'orig. data'!R$18</f>
        <v>26.8193</v>
      </c>
      <c r="L90" s="5">
        <f>'orig. data'!B102</f>
        <v>0</v>
      </c>
      <c r="M90" s="5">
        <f>'orig. data'!C102</f>
        <v>5853</v>
      </c>
      <c r="N90" s="11">
        <f>'orig. data'!G102</f>
        <v>0.79233</v>
      </c>
      <c r="O90" s="9"/>
      <c r="P90" s="5">
        <f>'orig. data'!P102</f>
        <v>0</v>
      </c>
      <c r="Q90" s="5">
        <f>'orig. data'!Q102</f>
        <v>5890</v>
      </c>
      <c r="R90" s="11">
        <f>'orig. data'!U102</f>
        <v>0.0278</v>
      </c>
      <c r="S90" s="9"/>
      <c r="T90" s="11">
        <f>'orig. data'!AD102</f>
        <v>0.47632</v>
      </c>
    </row>
    <row r="91" spans="1:20" ht="12.75">
      <c r="A91" s="34"/>
      <c r="H91" s="19"/>
      <c r="I91" s="3"/>
      <c r="J91" s="3"/>
      <c r="K91" s="19"/>
      <c r="L91" s="5"/>
      <c r="M91" s="5"/>
      <c r="N91" s="11"/>
      <c r="O91" s="9"/>
      <c r="P91" s="5"/>
      <c r="Q91" s="5"/>
      <c r="R91" s="11"/>
      <c r="S91" s="9"/>
      <c r="T91" s="11"/>
    </row>
    <row r="92" spans="1:20" ht="12.75">
      <c r="A92" s="34" t="str">
        <f ca="1" t="shared" si="1"/>
        <v>St. James - Assiniboia W (1,2,t)</v>
      </c>
      <c r="B92" t="s">
        <v>270</v>
      </c>
      <c r="C92">
        <f>'orig. data'!AH103</f>
        <v>1</v>
      </c>
      <c r="D92">
        <f>'orig. data'!AI103</f>
        <v>2</v>
      </c>
      <c r="E92" t="str">
        <f ca="1">IF(CELL("contents",F92)="s","s",IF(CELL("contents",G92)="s","s",IF(CELL("contents",'orig. data'!AJ103)="t","t","")))</f>
        <v>t</v>
      </c>
      <c r="F92">
        <f>'orig. data'!AK103</f>
        <v>0</v>
      </c>
      <c r="G92">
        <f>'orig. data'!AL103</f>
        <v>0</v>
      </c>
      <c r="H92" s="19">
        <f>'orig. data'!D$18</f>
        <v>19.0643</v>
      </c>
      <c r="I92" s="3">
        <f>'orig. data'!D103</f>
        <v>27.2954</v>
      </c>
      <c r="J92" s="3">
        <f>'orig. data'!R103</f>
        <v>36.9526</v>
      </c>
      <c r="K92" s="19">
        <f>'orig. data'!R$18</f>
        <v>26.8193</v>
      </c>
      <c r="L92" s="5">
        <f>'orig. data'!B103</f>
        <v>0</v>
      </c>
      <c r="M92" s="5">
        <f>'orig. data'!C103</f>
        <v>5933</v>
      </c>
      <c r="N92" s="11">
        <f>'orig. data'!G103</f>
        <v>5E-05</v>
      </c>
      <c r="O92" s="9"/>
      <c r="P92" s="5">
        <f>'orig. data'!P103</f>
        <v>0</v>
      </c>
      <c r="Q92" s="5">
        <f>'orig. data'!Q103</f>
        <v>5717</v>
      </c>
      <c r="R92" s="11">
        <f>'orig. data'!U103</f>
        <v>4E-05</v>
      </c>
      <c r="S92" s="9"/>
      <c r="T92" s="11">
        <f>'orig. data'!AD103</f>
        <v>0.00678</v>
      </c>
    </row>
    <row r="93" spans="1:20" ht="12.75">
      <c r="A93" s="34" t="str">
        <f ca="1" t="shared" si="1"/>
        <v>St. James - Assiniboia E (1,2)</v>
      </c>
      <c r="B93" t="s">
        <v>214</v>
      </c>
      <c r="C93">
        <f>'orig. data'!AH104</f>
        <v>1</v>
      </c>
      <c r="D93">
        <f>'orig. data'!AI104</f>
        <v>2</v>
      </c>
      <c r="E93">
        <f ca="1">IF(CELL("contents",F93)="s","s",IF(CELL("contents",G93)="s","s",IF(CELL("contents",'orig. data'!AJ104)="t","t","")))</f>
      </c>
      <c r="F93">
        <f>'orig. data'!AK104</f>
        <v>0</v>
      </c>
      <c r="G93">
        <f>'orig. data'!AL104</f>
        <v>0</v>
      </c>
      <c r="H93" s="19">
        <f>'orig. data'!D$18</f>
        <v>19.0643</v>
      </c>
      <c r="I93" s="3">
        <f>'orig. data'!D104</f>
        <v>36.8895</v>
      </c>
      <c r="J93" s="3">
        <f>'orig. data'!R104</f>
        <v>40.1322</v>
      </c>
      <c r="K93" s="19">
        <f>'orig. data'!R$18</f>
        <v>26.8193</v>
      </c>
      <c r="L93" s="5">
        <f>'orig. data'!B104</f>
        <v>0</v>
      </c>
      <c r="M93" s="5">
        <f>'orig. data'!C104</f>
        <v>4406</v>
      </c>
      <c r="N93" s="11">
        <f>'orig. data'!G104</f>
        <v>0</v>
      </c>
      <c r="O93" s="9"/>
      <c r="P93" s="5">
        <f>'orig. data'!P104</f>
        <v>0</v>
      </c>
      <c r="Q93" s="5">
        <f>'orig. data'!Q104</f>
        <v>4202</v>
      </c>
      <c r="R93" s="11">
        <f>'orig. data'!U104</f>
        <v>0</v>
      </c>
      <c r="S93" s="9"/>
      <c r="T93" s="11">
        <f>'orig. data'!AD104</f>
        <v>0.47357</v>
      </c>
    </row>
    <row r="94" spans="1:20" ht="12.75">
      <c r="A94" s="34"/>
      <c r="H94" s="19"/>
      <c r="I94" s="3"/>
      <c r="J94" s="3"/>
      <c r="K94" s="19"/>
      <c r="L94" s="5"/>
      <c r="M94" s="5"/>
      <c r="N94" s="11"/>
      <c r="O94" s="9"/>
      <c r="P94" s="5"/>
      <c r="Q94" s="5"/>
      <c r="R94" s="11"/>
      <c r="S94" s="9"/>
      <c r="T94" s="11"/>
    </row>
    <row r="95" spans="1:20" ht="12.75">
      <c r="A95" s="34" t="str">
        <f ca="1" t="shared" si="1"/>
        <v>Inkster West (1,2,t)</v>
      </c>
      <c r="B95" t="s">
        <v>271</v>
      </c>
      <c r="C95">
        <f>'orig. data'!AH105</f>
        <v>1</v>
      </c>
      <c r="D95">
        <f>'orig. data'!AI105</f>
        <v>2</v>
      </c>
      <c r="E95" t="str">
        <f ca="1">IF(CELL("contents",F95)="s","s",IF(CELL("contents",G95)="s","s",IF(CELL("contents",'orig. data'!AJ105)="t","t","")))</f>
        <v>t</v>
      </c>
      <c r="F95">
        <f>'orig. data'!AK105</f>
        <v>0</v>
      </c>
      <c r="G95">
        <f>'orig. data'!AL105</f>
        <v>0</v>
      </c>
      <c r="H95" s="19">
        <f>'orig. data'!D$18</f>
        <v>19.0643</v>
      </c>
      <c r="I95" s="3">
        <f>'orig. data'!D105</f>
        <v>9.0786</v>
      </c>
      <c r="J95" s="3">
        <f>'orig. data'!R105</f>
        <v>13.8329</v>
      </c>
      <c r="K95" s="19">
        <f>'orig. data'!R$18</f>
        <v>26.8193</v>
      </c>
      <c r="L95" s="5">
        <f>'orig. data'!B105</f>
        <v>0</v>
      </c>
      <c r="M95" s="5">
        <f>'orig. data'!C105</f>
        <v>4518</v>
      </c>
      <c r="N95" s="11">
        <f>'orig. data'!G105</f>
        <v>0</v>
      </c>
      <c r="O95" s="9"/>
      <c r="P95" s="5">
        <f>'orig. data'!P105</f>
        <v>0</v>
      </c>
      <c r="Q95" s="5">
        <f>'orig. data'!Q105</f>
        <v>4125</v>
      </c>
      <c r="R95" s="11">
        <f>'orig. data'!U105</f>
        <v>0</v>
      </c>
      <c r="S95" s="9"/>
      <c r="T95" s="11">
        <f>'orig. data'!AD105</f>
        <v>0.04327</v>
      </c>
    </row>
    <row r="96" spans="1:20" ht="12.75">
      <c r="A96" s="34" t="str">
        <f ca="1" t="shared" si="1"/>
        <v>Inkster East (t)</v>
      </c>
      <c r="B96" t="s">
        <v>272</v>
      </c>
      <c r="C96">
        <f>'orig. data'!AH106</f>
        <v>0</v>
      </c>
      <c r="D96">
        <f>'orig. data'!AI106</f>
        <v>0</v>
      </c>
      <c r="E96" t="str">
        <f ca="1">IF(CELL("contents",F96)="s","s",IF(CELL("contents",G96)="s","s",IF(CELL("contents",'orig. data'!AJ106)="t","t","")))</f>
        <v>t</v>
      </c>
      <c r="F96">
        <f>'orig. data'!AK106</f>
        <v>0</v>
      </c>
      <c r="G96">
        <f>'orig. data'!AL106</f>
        <v>0</v>
      </c>
      <c r="H96" s="19">
        <f>'orig. data'!D$18</f>
        <v>19.0643</v>
      </c>
      <c r="I96" s="3">
        <f>'orig. data'!D106</f>
        <v>21.1622</v>
      </c>
      <c r="J96" s="3">
        <f>'orig. data'!R106</f>
        <v>30.5736</v>
      </c>
      <c r="K96" s="19">
        <f>'orig. data'!R$18</f>
        <v>26.8193</v>
      </c>
      <c r="L96" s="5">
        <f>'orig. data'!B106</f>
        <v>0</v>
      </c>
      <c r="M96" s="5">
        <f>'orig. data'!C106</f>
        <v>3028</v>
      </c>
      <c r="N96" s="11">
        <f>'orig. data'!G106</f>
        <v>0.42521</v>
      </c>
      <c r="O96" s="9"/>
      <c r="P96" s="5">
        <f>'orig. data'!P106</f>
        <v>0</v>
      </c>
      <c r="Q96" s="5">
        <f>'orig. data'!Q106</f>
        <v>3197</v>
      </c>
      <c r="R96" s="11">
        <f>'orig. data'!U106</f>
        <v>0.21395</v>
      </c>
      <c r="S96" s="9"/>
      <c r="T96" s="11">
        <f>'orig. data'!AD106</f>
        <v>0.02613</v>
      </c>
    </row>
    <row r="97" spans="1:20" ht="12.75">
      <c r="A97" s="34"/>
      <c r="H97" s="19"/>
      <c r="I97" s="3"/>
      <c r="J97" s="3"/>
      <c r="K97" s="19"/>
      <c r="L97" s="5"/>
      <c r="M97" s="5"/>
      <c r="N97" s="11"/>
      <c r="O97" s="9"/>
      <c r="P97" s="5"/>
      <c r="Q97" s="5"/>
      <c r="R97" s="11"/>
      <c r="S97" s="9"/>
      <c r="T97" s="11"/>
    </row>
    <row r="98" spans="1:20" ht="12.75">
      <c r="A98" s="34" t="str">
        <f ca="1" t="shared" si="1"/>
        <v>Downtown W (1)</v>
      </c>
      <c r="B98" t="s">
        <v>215</v>
      </c>
      <c r="C98">
        <f>'orig. data'!AH107</f>
        <v>1</v>
      </c>
      <c r="D98">
        <f>'orig. data'!AI107</f>
        <v>0</v>
      </c>
      <c r="E98">
        <f ca="1">IF(CELL("contents",F98)="s","s",IF(CELL("contents",G98)="s","s",IF(CELL("contents",'orig. data'!AJ107)="t","t","")))</f>
      </c>
      <c r="F98">
        <f>'orig. data'!AK107</f>
        <v>0</v>
      </c>
      <c r="G98">
        <f>'orig. data'!AL107</f>
        <v>0</v>
      </c>
      <c r="H98" s="19">
        <f>'orig. data'!D$18</f>
        <v>19.0643</v>
      </c>
      <c r="I98" s="3">
        <f>'orig. data'!D107</f>
        <v>26.8747</v>
      </c>
      <c r="J98" s="3">
        <f>'orig. data'!R107</f>
        <v>29.3616</v>
      </c>
      <c r="K98" s="19">
        <f>'orig. data'!R$18</f>
        <v>26.8193</v>
      </c>
      <c r="L98" s="5">
        <f>'orig. data'!B107</f>
        <v>0</v>
      </c>
      <c r="M98" s="5">
        <f>'orig. data'!C107</f>
        <v>7796</v>
      </c>
      <c r="N98" s="11">
        <f>'orig. data'!G107</f>
        <v>2E-05</v>
      </c>
      <c r="O98" s="9"/>
      <c r="P98" s="5">
        <f>'orig. data'!P107</f>
        <v>0</v>
      </c>
      <c r="Q98" s="5">
        <f>'orig. data'!Q107</f>
        <v>7259</v>
      </c>
      <c r="R98" s="11">
        <f>'orig. data'!U107</f>
        <v>0.23665</v>
      </c>
      <c r="S98" s="9"/>
      <c r="T98" s="11">
        <f>'orig. data'!AD107</f>
        <v>0.40312</v>
      </c>
    </row>
    <row r="99" spans="1:20" ht="12.75">
      <c r="A99" s="34" t="str">
        <f ca="1" t="shared" si="1"/>
        <v>Downtown E (t)</v>
      </c>
      <c r="B99" t="s">
        <v>273</v>
      </c>
      <c r="C99">
        <f>'orig. data'!AH108</f>
        <v>0</v>
      </c>
      <c r="D99">
        <f>'orig. data'!AI108</f>
        <v>0</v>
      </c>
      <c r="E99" t="str">
        <f ca="1">IF(CELL("contents",F99)="s","s",IF(CELL("contents",G99)="s","s",IF(CELL("contents",'orig. data'!AJ108)="t","t","")))</f>
        <v>t</v>
      </c>
      <c r="F99">
        <f>'orig. data'!AK108</f>
        <v>0</v>
      </c>
      <c r="G99">
        <f>'orig. data'!AL108</f>
        <v>0</v>
      </c>
      <c r="H99" s="19">
        <f>'orig. data'!D$18</f>
        <v>19.0643</v>
      </c>
      <c r="I99" s="3">
        <f>'orig. data'!D108</f>
        <v>18.749</v>
      </c>
      <c r="J99" s="3">
        <f>'orig. data'!R108</f>
        <v>31.3175</v>
      </c>
      <c r="K99" s="19">
        <f>'orig. data'!R$18</f>
        <v>26.8193</v>
      </c>
      <c r="L99" s="5">
        <f>'orig. data'!B108</f>
        <v>0</v>
      </c>
      <c r="M99" s="5">
        <f>'orig. data'!C108</f>
        <v>5183</v>
      </c>
      <c r="N99" s="11">
        <f>'orig. data'!G108</f>
        <v>0.88017</v>
      </c>
      <c r="O99" s="9"/>
      <c r="P99" s="5">
        <f>'orig. data'!P108</f>
        <v>0</v>
      </c>
      <c r="Q99" s="5">
        <f>'orig. data'!Q108</f>
        <v>5814</v>
      </c>
      <c r="R99" s="11">
        <f>'orig. data'!U108</f>
        <v>0.06025</v>
      </c>
      <c r="S99" s="9"/>
      <c r="T99" s="11">
        <f>'orig. data'!AD108</f>
        <v>0.00012</v>
      </c>
    </row>
    <row r="100" spans="1:20" ht="12.75">
      <c r="A100" s="34"/>
      <c r="H100" s="19"/>
      <c r="I100" s="3"/>
      <c r="J100" s="3"/>
      <c r="K100" s="19"/>
      <c r="L100" s="5"/>
      <c r="M100" s="5"/>
      <c r="N100" s="11"/>
      <c r="O100" s="9"/>
      <c r="P100" s="5"/>
      <c r="Q100" s="5"/>
      <c r="R100" s="11"/>
      <c r="S100" s="9"/>
      <c r="T100" s="11"/>
    </row>
    <row r="101" spans="1:20" ht="12.75">
      <c r="A101" s="34" t="str">
        <f ca="1" t="shared" si="1"/>
        <v>Point Douglas N</v>
      </c>
      <c r="B101" t="s">
        <v>274</v>
      </c>
      <c r="C101">
        <f>'orig. data'!AH109</f>
        <v>0</v>
      </c>
      <c r="D101">
        <f>'orig. data'!AI109</f>
        <v>0</v>
      </c>
      <c r="E101">
        <f ca="1">IF(CELL("contents",F101)="s","s",IF(CELL("contents",G101)="s","s",IF(CELL("contents",'orig. data'!AJ109)="t","t","")))</f>
      </c>
      <c r="F101">
        <f>'orig. data'!AK109</f>
        <v>0</v>
      </c>
      <c r="G101">
        <f>'orig. data'!AL109</f>
        <v>0</v>
      </c>
      <c r="H101" s="19">
        <f>'orig. data'!D$18</f>
        <v>19.0643</v>
      </c>
      <c r="I101" s="3">
        <f>'orig. data'!D109</f>
        <v>24.0633</v>
      </c>
      <c r="J101" s="3">
        <f>'orig. data'!R109</f>
        <v>29.5271</v>
      </c>
      <c r="K101" s="19">
        <f>'orig. data'!R$18</f>
        <v>26.8193</v>
      </c>
      <c r="L101" s="5">
        <f>'orig. data'!B109</f>
        <v>0</v>
      </c>
      <c r="M101" s="5">
        <f>'orig. data'!C109</f>
        <v>5702</v>
      </c>
      <c r="N101" s="11">
        <f>'orig. data'!G109</f>
        <v>0.01399</v>
      </c>
      <c r="O101" s="9"/>
      <c r="P101" s="5">
        <f>'orig. data'!P109</f>
        <v>0</v>
      </c>
      <c r="Q101" s="5">
        <f>'orig. data'!Q109</f>
        <v>5979</v>
      </c>
      <c r="R101" s="11">
        <f>'orig. data'!U109</f>
        <v>0.24073</v>
      </c>
      <c r="S101" s="9"/>
      <c r="T101" s="11">
        <f>'orig. data'!AD109</f>
        <v>0.09136</v>
      </c>
    </row>
    <row r="102" spans="1:20" ht="12.75">
      <c r="A102" s="34" t="str">
        <f ca="1" t="shared" si="1"/>
        <v>Point Douglas S (2,t)</v>
      </c>
      <c r="B102" t="s">
        <v>275</v>
      </c>
      <c r="C102">
        <f>'orig. data'!AH110</f>
        <v>0</v>
      </c>
      <c r="D102">
        <f>'orig. data'!AI110</f>
        <v>2</v>
      </c>
      <c r="E102" t="str">
        <f ca="1">IF(CELL("contents",F102)="s","s",IF(CELL("contents",G102)="s","s",IF(CELL("contents",'orig. data'!AJ110)="t","t","")))</f>
        <v>t</v>
      </c>
      <c r="F102">
        <f>'orig. data'!AK110</f>
        <v>0</v>
      </c>
      <c r="G102">
        <f>'orig. data'!AL110</f>
        <v>0</v>
      </c>
      <c r="H102" s="19">
        <f>'orig. data'!D$18</f>
        <v>19.0643</v>
      </c>
      <c r="I102" s="3">
        <f>'orig. data'!D110</f>
        <v>24.9343</v>
      </c>
      <c r="J102" s="3">
        <f>'orig. data'!R110</f>
        <v>42.0212</v>
      </c>
      <c r="K102" s="19">
        <f>'orig. data'!R$18</f>
        <v>26.8193</v>
      </c>
      <c r="L102" s="5">
        <f>'orig. data'!B110</f>
        <v>0</v>
      </c>
      <c r="M102" s="5">
        <f>'orig. data'!C110</f>
        <v>3354</v>
      </c>
      <c r="N102" s="11">
        <f>'orig. data'!G110</f>
        <v>0.02051</v>
      </c>
      <c r="O102" s="9"/>
      <c r="P102" s="5">
        <f>'orig. data'!P110</f>
        <v>0</v>
      </c>
      <c r="Q102" s="5">
        <f>'orig. data'!Q110</f>
        <v>3647</v>
      </c>
      <c r="R102" s="11">
        <f>'orig. data'!U110</f>
        <v>0</v>
      </c>
      <c r="S102" s="9"/>
      <c r="T102" s="11">
        <f>'orig. data'!AD110</f>
        <v>0.00022</v>
      </c>
    </row>
    <row r="103" spans="1:20" ht="12.75">
      <c r="A103" s="34"/>
      <c r="H103" s="19"/>
      <c r="I103" s="3"/>
      <c r="J103" s="3"/>
      <c r="K103" s="19"/>
      <c r="L103" s="5"/>
      <c r="M103" s="5"/>
      <c r="N103" s="11"/>
      <c r="O103" s="9"/>
      <c r="P103" s="5"/>
      <c r="Q103" s="5"/>
      <c r="R103" s="11"/>
      <c r="S103" s="9"/>
      <c r="T103" s="11"/>
    </row>
    <row r="104" spans="1:20" s="38" customFormat="1" ht="12.75">
      <c r="A104" s="34" t="str">
        <f ca="1" t="shared" si="1"/>
        <v>Winnipeg (1,2,t)</v>
      </c>
      <c r="B104" s="38" t="s">
        <v>146</v>
      </c>
      <c r="C104" s="38">
        <f>'orig. data'!AH8</f>
        <v>1</v>
      </c>
      <c r="D104" s="38">
        <f>'orig. data'!AI8</f>
        <v>2</v>
      </c>
      <c r="E104" t="str">
        <f ca="1">IF(CELL("contents",F104)="s","s",IF(CELL("contents",G104)="s","s",IF(CELL("contents",'orig. data'!AJ8)="t","t","")))</f>
        <v>t</v>
      </c>
      <c r="F104" s="38">
        <f>'orig. data'!AK8</f>
        <v>0</v>
      </c>
      <c r="G104" s="38">
        <f>'orig. data'!AL8</f>
        <v>0</v>
      </c>
      <c r="H104" s="39">
        <f>'orig. data'!D$18</f>
        <v>19.0643</v>
      </c>
      <c r="I104" s="40">
        <f>'orig. data'!D8</f>
        <v>23.5773</v>
      </c>
      <c r="J104" s="40">
        <f>'orig. data'!R8</f>
        <v>32.1571</v>
      </c>
      <c r="K104" s="39">
        <f>'orig. data'!R$18</f>
        <v>26.8193</v>
      </c>
      <c r="L104" s="41">
        <f>'orig. data'!B8</f>
        <v>0</v>
      </c>
      <c r="M104" s="41">
        <f>'orig. data'!C8</f>
        <v>127657</v>
      </c>
      <c r="N104" s="42">
        <f>'orig. data'!G8</f>
        <v>0</v>
      </c>
      <c r="O104" s="9"/>
      <c r="P104" s="41">
        <f>'orig. data'!P8</f>
        <v>0</v>
      </c>
      <c r="Q104" s="41">
        <f>'orig. data'!Q8</f>
        <v>126540</v>
      </c>
      <c r="R104" s="42">
        <f>'orig. data'!U8</f>
        <v>1E-05</v>
      </c>
      <c r="S104" s="9"/>
      <c r="T104" s="42">
        <f>'orig. data'!AD8</f>
        <v>0</v>
      </c>
    </row>
    <row r="105" spans="1:20" s="38" customFormat="1" ht="12.75">
      <c r="A105" s="34" t="str">
        <f ca="1" t="shared" si="1"/>
        <v>Manitoba  (t)</v>
      </c>
      <c r="B105" s="38" t="s">
        <v>226</v>
      </c>
      <c r="C105" s="38">
        <f>'orig. data'!AH18</f>
        <v>0</v>
      </c>
      <c r="D105" s="38">
        <f>'orig. data'!AI18</f>
        <v>0</v>
      </c>
      <c r="E105" t="str">
        <f ca="1">IF(CELL("contents",F105)="s","s",IF(CELL("contents",G105)="s","s",IF(CELL("contents",'orig. data'!AJ18)="t","t","")))</f>
        <v>t</v>
      </c>
      <c r="F105" s="38">
        <f>'orig. data'!AK18</f>
        <v>0</v>
      </c>
      <c r="G105" s="38">
        <f>'orig. data'!AL18</f>
        <v>0</v>
      </c>
      <c r="H105" s="39">
        <f>'orig. data'!D$18</f>
        <v>19.0643</v>
      </c>
      <c r="I105" s="40">
        <f>'orig. data'!D18</f>
        <v>19.0643</v>
      </c>
      <c r="J105" s="40">
        <f>'orig. data'!R18</f>
        <v>26.8193</v>
      </c>
      <c r="K105" s="39">
        <f>'orig. data'!R$18</f>
        <v>26.8193</v>
      </c>
      <c r="L105" s="41">
        <f>'orig. data'!B18</f>
        <v>0</v>
      </c>
      <c r="M105" s="41">
        <f>'orig. data'!C18</f>
        <v>248842</v>
      </c>
      <c r="N105" s="42" t="str">
        <f>'orig. data'!G18</f>
        <v>.</v>
      </c>
      <c r="O105" s="9"/>
      <c r="P105" s="41">
        <f>'orig. data'!P18</f>
        <v>0</v>
      </c>
      <c r="Q105" s="41">
        <f>'orig. data'!Q18</f>
        <v>246020</v>
      </c>
      <c r="R105" s="42" t="str">
        <f>'orig. data'!U18</f>
        <v>.</v>
      </c>
      <c r="S105" s="9"/>
      <c r="T105" s="42">
        <f>'orig. data'!AD18</f>
        <v>0</v>
      </c>
    </row>
    <row r="106" spans="8:20" ht="12.75">
      <c r="H106" s="19"/>
      <c r="I106" s="10"/>
      <c r="J106" s="10"/>
      <c r="K106" s="19"/>
      <c r="L106" s="5"/>
      <c r="M106" s="5"/>
      <c r="N106" s="11"/>
      <c r="O106" s="36"/>
      <c r="P106" s="5"/>
      <c r="Q106" s="5"/>
      <c r="R106" s="11"/>
      <c r="S106" s="36"/>
      <c r="T106" s="11"/>
    </row>
    <row r="108" ht="12.75">
      <c r="U108" t="s">
        <v>227</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G11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12.75"/>
  <cols>
    <col min="1" max="1" width="19.28125" style="0" customWidth="1"/>
  </cols>
  <sheetData>
    <row r="1" spans="1:10" ht="12.75" customHeight="1">
      <c r="A1" s="67" t="s">
        <v>288</v>
      </c>
      <c r="B1" s="68"/>
      <c r="C1" s="68"/>
      <c r="D1" s="68"/>
      <c r="E1" s="68"/>
      <c r="F1" s="68"/>
      <c r="G1" s="68"/>
      <c r="H1" s="68"/>
      <c r="I1" s="68"/>
      <c r="J1" s="68"/>
    </row>
    <row r="2" spans="1:10" ht="12.75" customHeight="1">
      <c r="A2" s="68" t="s">
        <v>284</v>
      </c>
      <c r="B2" s="68"/>
      <c r="C2" s="68"/>
      <c r="D2" s="68"/>
      <c r="E2" s="68"/>
      <c r="F2" s="68"/>
      <c r="G2" s="68"/>
      <c r="H2" s="68"/>
      <c r="I2" s="68"/>
      <c r="J2" s="68"/>
    </row>
    <row r="3" spans="1:38" ht="12.75" customHeight="1">
      <c r="A3" s="45" t="s">
        <v>0</v>
      </c>
      <c r="B3" s="45" t="s">
        <v>108</v>
      </c>
      <c r="C3" s="45" t="s">
        <v>109</v>
      </c>
      <c r="D3" s="45" t="s">
        <v>110</v>
      </c>
      <c r="E3" s="45" t="s">
        <v>170</v>
      </c>
      <c r="F3" s="45" t="s">
        <v>171</v>
      </c>
      <c r="G3" s="45" t="s">
        <v>111</v>
      </c>
      <c r="H3" s="45" t="s">
        <v>112</v>
      </c>
      <c r="I3" s="45" t="s">
        <v>172</v>
      </c>
      <c r="J3" s="45" t="s">
        <v>173</v>
      </c>
      <c r="K3" s="45" t="s">
        <v>174</v>
      </c>
      <c r="L3" s="45" t="s">
        <v>175</v>
      </c>
      <c r="M3" s="45" t="s">
        <v>176</v>
      </c>
      <c r="N3" s="45" t="s">
        <v>177</v>
      </c>
      <c r="O3" s="45" t="s">
        <v>178</v>
      </c>
      <c r="P3" s="45" t="s">
        <v>113</v>
      </c>
      <c r="Q3" s="45" t="s">
        <v>114</v>
      </c>
      <c r="R3" s="45" t="s">
        <v>115</v>
      </c>
      <c r="S3" s="45" t="s">
        <v>179</v>
      </c>
      <c r="T3" s="45" t="s">
        <v>180</v>
      </c>
      <c r="U3" s="45" t="s">
        <v>116</v>
      </c>
      <c r="V3" s="45" t="s">
        <v>117</v>
      </c>
      <c r="W3" s="45" t="s">
        <v>181</v>
      </c>
      <c r="X3" s="45" t="s">
        <v>182</v>
      </c>
      <c r="Y3" s="45" t="s">
        <v>183</v>
      </c>
      <c r="Z3" s="45" t="s">
        <v>184</v>
      </c>
      <c r="AA3" s="45" t="s">
        <v>185</v>
      </c>
      <c r="AB3" s="45" t="s">
        <v>186</v>
      </c>
      <c r="AC3" s="45" t="s">
        <v>187</v>
      </c>
      <c r="AD3" s="45" t="s">
        <v>118</v>
      </c>
      <c r="AE3" s="45" t="s">
        <v>188</v>
      </c>
      <c r="AF3" s="45" t="s">
        <v>189</v>
      </c>
      <c r="AG3" s="45" t="s">
        <v>190</v>
      </c>
      <c r="AH3" s="45" t="s">
        <v>250</v>
      </c>
      <c r="AI3" s="45" t="s">
        <v>251</v>
      </c>
      <c r="AJ3" s="45" t="s">
        <v>252</v>
      </c>
      <c r="AK3" s="45" t="s">
        <v>253</v>
      </c>
      <c r="AL3" s="45" t="s">
        <v>254</v>
      </c>
    </row>
    <row r="4" spans="1:38" ht="12.75" customHeight="1">
      <c r="A4" t="s">
        <v>3</v>
      </c>
      <c r="B4" s="44"/>
      <c r="C4" s="44">
        <v>13962</v>
      </c>
      <c r="D4" s="44">
        <v>9.7869</v>
      </c>
      <c r="E4" s="44">
        <v>8.0833</v>
      </c>
      <c r="F4" s="44">
        <v>11.8495</v>
      </c>
      <c r="G4" s="44">
        <v>0</v>
      </c>
      <c r="H4" s="44">
        <v>9.669</v>
      </c>
      <c r="I4" s="44">
        <v>0.8322</v>
      </c>
      <c r="J4">
        <v>-0.6668</v>
      </c>
      <c r="K4">
        <v>-0.858</v>
      </c>
      <c r="L4">
        <v>-0.4755</v>
      </c>
      <c r="M4" s="44">
        <v>0.51336</v>
      </c>
      <c r="N4" s="44">
        <v>0.424</v>
      </c>
      <c r="O4" s="44">
        <v>0.62155</v>
      </c>
      <c r="P4" s="44"/>
      <c r="Q4" s="44">
        <v>15120</v>
      </c>
      <c r="R4" s="44">
        <v>16.0694</v>
      </c>
      <c r="S4" s="44">
        <v>13.7656</v>
      </c>
      <c r="T4" s="44">
        <v>18.7587</v>
      </c>
      <c r="U4" s="44">
        <v>0</v>
      </c>
      <c r="V4" s="44">
        <v>15.807</v>
      </c>
      <c r="W4" s="44">
        <v>1.0225</v>
      </c>
      <c r="X4">
        <v>-0.5122</v>
      </c>
      <c r="Y4">
        <v>-0.6669</v>
      </c>
      <c r="Z4">
        <v>-0.3575</v>
      </c>
      <c r="AA4" s="44">
        <v>0.59917</v>
      </c>
      <c r="AB4" s="44">
        <v>0.51327</v>
      </c>
      <c r="AC4" s="44">
        <v>0.69945</v>
      </c>
      <c r="AD4" s="44">
        <v>2E-05</v>
      </c>
      <c r="AE4">
        <v>-0.4959</v>
      </c>
      <c r="AF4">
        <v>-0.7253</v>
      </c>
      <c r="AG4">
        <v>-0.2665</v>
      </c>
      <c r="AH4" s="44">
        <v>1</v>
      </c>
      <c r="AI4" s="44">
        <v>2</v>
      </c>
      <c r="AJ4" s="44" t="str">
        <f>IF(AD4&lt;0.05,"t"," ")</f>
        <v>t</v>
      </c>
      <c r="AK4" s="44"/>
      <c r="AL4" s="44"/>
    </row>
    <row r="5" spans="1:38" ht="12.75" customHeight="1">
      <c r="A5" t="s">
        <v>1</v>
      </c>
      <c r="B5" s="44"/>
      <c r="C5" s="44">
        <v>24211</v>
      </c>
      <c r="D5" s="44">
        <v>11.3387</v>
      </c>
      <c r="E5" s="44">
        <v>9.7659</v>
      </c>
      <c r="F5" s="44">
        <v>13.1648</v>
      </c>
      <c r="G5" s="44">
        <v>0</v>
      </c>
      <c r="H5" s="44">
        <v>11.111</v>
      </c>
      <c r="I5" s="44">
        <v>0.6774</v>
      </c>
      <c r="J5">
        <v>-0.5196</v>
      </c>
      <c r="K5">
        <v>-0.6689</v>
      </c>
      <c r="L5">
        <v>-0.3703</v>
      </c>
      <c r="M5" s="44">
        <v>0.59476</v>
      </c>
      <c r="N5" s="44">
        <v>0.51226</v>
      </c>
      <c r="O5" s="44">
        <v>0.69055</v>
      </c>
      <c r="P5" s="44"/>
      <c r="Q5" s="44">
        <v>24487</v>
      </c>
      <c r="R5" s="44">
        <v>14.2525</v>
      </c>
      <c r="S5" s="44">
        <v>12.4223</v>
      </c>
      <c r="T5" s="44">
        <v>16.3524</v>
      </c>
      <c r="U5" s="44">
        <v>0</v>
      </c>
      <c r="V5" s="44">
        <v>14.212</v>
      </c>
      <c r="W5" s="44">
        <v>0.7618</v>
      </c>
      <c r="X5">
        <v>-0.6322</v>
      </c>
      <c r="Y5">
        <v>-0.7696</v>
      </c>
      <c r="Z5">
        <v>-0.4947</v>
      </c>
      <c r="AA5" s="44">
        <v>0.53143</v>
      </c>
      <c r="AB5" s="44">
        <v>0.46319</v>
      </c>
      <c r="AC5" s="44">
        <v>0.60972</v>
      </c>
      <c r="AD5" s="44">
        <v>0.01396</v>
      </c>
      <c r="AE5">
        <v>-0.2287</v>
      </c>
      <c r="AF5">
        <v>-0.4111</v>
      </c>
      <c r="AG5">
        <v>-0.0464</v>
      </c>
      <c r="AH5" s="44">
        <v>1</v>
      </c>
      <c r="AI5" s="44">
        <v>2</v>
      </c>
      <c r="AJ5" s="44" t="str">
        <f aca="true" t="shared" si="0" ref="AJ5:AJ68">IF(AD5&lt;0.05,"t"," ")</f>
        <v>t</v>
      </c>
      <c r="AK5" s="44"/>
      <c r="AL5" s="44"/>
    </row>
    <row r="6" spans="1:189" s="46" customFormat="1" ht="12.75" customHeight="1">
      <c r="A6" t="s">
        <v>10</v>
      </c>
      <c r="B6" s="44"/>
      <c r="C6" s="44">
        <v>15551</v>
      </c>
      <c r="D6" s="44">
        <v>21.5128</v>
      </c>
      <c r="E6" s="44">
        <v>18.6763</v>
      </c>
      <c r="F6" s="44">
        <v>24.78</v>
      </c>
      <c r="G6" s="44">
        <v>0.09394</v>
      </c>
      <c r="H6" s="44">
        <v>20.835</v>
      </c>
      <c r="I6" s="44">
        <v>1.1575</v>
      </c>
      <c r="J6" s="44">
        <v>0.1208</v>
      </c>
      <c r="K6">
        <v>-0.0206</v>
      </c>
      <c r="L6" s="44">
        <v>0.2622</v>
      </c>
      <c r="M6" s="44">
        <v>1.12843</v>
      </c>
      <c r="N6" s="44">
        <v>0.97965</v>
      </c>
      <c r="O6" s="44">
        <v>1.29981</v>
      </c>
      <c r="P6" s="44"/>
      <c r="Q6" s="44">
        <v>14129</v>
      </c>
      <c r="R6" s="44">
        <v>28.8127</v>
      </c>
      <c r="S6" s="44">
        <v>25.211</v>
      </c>
      <c r="T6" s="44">
        <v>32.9289</v>
      </c>
      <c r="U6" s="44">
        <v>0.29266</v>
      </c>
      <c r="V6" s="44">
        <v>27.461</v>
      </c>
      <c r="W6" s="44">
        <v>1.3941</v>
      </c>
      <c r="X6" s="44">
        <v>0.0717</v>
      </c>
      <c r="Y6">
        <v>-0.0618</v>
      </c>
      <c r="Z6" s="44">
        <v>0.2052</v>
      </c>
      <c r="AA6" s="44">
        <v>1.07433</v>
      </c>
      <c r="AB6" s="44">
        <v>0.94003</v>
      </c>
      <c r="AC6" s="44">
        <v>1.22781</v>
      </c>
      <c r="AD6" s="44">
        <v>0.00091</v>
      </c>
      <c r="AE6">
        <v>-0.2922</v>
      </c>
      <c r="AF6">
        <v>-0.4648</v>
      </c>
      <c r="AG6">
        <v>-0.1195</v>
      </c>
      <c r="AH6" s="44"/>
      <c r="AI6" s="44"/>
      <c r="AJ6" s="44" t="str">
        <f t="shared" si="0"/>
        <v>t</v>
      </c>
      <c r="AK6" s="44"/>
      <c r="AL6" s="44"/>
      <c r="AM6"/>
      <c r="AN6"/>
      <c r="AO6"/>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row>
    <row r="7" spans="1:189" ht="12.75" customHeight="1">
      <c r="A7" t="s">
        <v>9</v>
      </c>
      <c r="B7" s="44"/>
      <c r="C7" s="44">
        <v>10231</v>
      </c>
      <c r="D7" s="44">
        <v>28.6689</v>
      </c>
      <c r="E7" s="44">
        <v>24.7703</v>
      </c>
      <c r="F7" s="44">
        <v>33.181</v>
      </c>
      <c r="G7" s="44">
        <v>0</v>
      </c>
      <c r="H7" s="44">
        <v>28.052</v>
      </c>
      <c r="I7" s="44">
        <v>1.6559</v>
      </c>
      <c r="J7" s="44">
        <v>0.408</v>
      </c>
      <c r="K7" s="44">
        <v>0.2618</v>
      </c>
      <c r="L7" s="44">
        <v>0.5542</v>
      </c>
      <c r="M7" s="44">
        <v>1.5038</v>
      </c>
      <c r="N7" s="44">
        <v>1.2993</v>
      </c>
      <c r="O7" s="44">
        <v>1.74048</v>
      </c>
      <c r="P7" s="44"/>
      <c r="Q7" s="44">
        <v>9858</v>
      </c>
      <c r="R7" s="44">
        <v>38.0048</v>
      </c>
      <c r="S7" s="44">
        <v>33.1537</v>
      </c>
      <c r="T7" s="44">
        <v>43.5657</v>
      </c>
      <c r="U7" s="44">
        <v>0</v>
      </c>
      <c r="V7" s="44">
        <v>35.707</v>
      </c>
      <c r="W7" s="44">
        <v>1.9032</v>
      </c>
      <c r="X7" s="44">
        <v>0.3486</v>
      </c>
      <c r="Y7" s="44">
        <v>0.212</v>
      </c>
      <c r="Z7" s="44">
        <v>0.4851</v>
      </c>
      <c r="AA7" s="44">
        <v>1.41707</v>
      </c>
      <c r="AB7" s="44">
        <v>1.23619</v>
      </c>
      <c r="AC7" s="44">
        <v>1.62442</v>
      </c>
      <c r="AD7" s="44">
        <v>0.00209</v>
      </c>
      <c r="AE7">
        <v>-0.2819</v>
      </c>
      <c r="AF7">
        <v>-0.4615</v>
      </c>
      <c r="AG7">
        <v>-0.1023</v>
      </c>
      <c r="AH7" s="44">
        <v>1</v>
      </c>
      <c r="AI7" s="44">
        <v>2</v>
      </c>
      <c r="AJ7" s="44" t="str">
        <f t="shared" si="0"/>
        <v>t</v>
      </c>
      <c r="AK7" s="44"/>
      <c r="AL7" s="44"/>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row>
    <row r="8" spans="1:189" ht="12.75" customHeight="1">
      <c r="A8" t="s">
        <v>11</v>
      </c>
      <c r="B8" s="44"/>
      <c r="C8" s="44">
        <v>127657</v>
      </c>
      <c r="D8" s="44">
        <v>23.5773</v>
      </c>
      <c r="E8" s="44">
        <v>21.6858</v>
      </c>
      <c r="F8" s="44">
        <v>25.6339</v>
      </c>
      <c r="G8" s="44">
        <v>0</v>
      </c>
      <c r="H8" s="44">
        <v>23.665</v>
      </c>
      <c r="I8" s="44">
        <v>0.4306</v>
      </c>
      <c r="J8" s="44">
        <v>0.2125</v>
      </c>
      <c r="K8" s="44">
        <v>0.1288</v>
      </c>
      <c r="L8" s="44">
        <v>0.2961</v>
      </c>
      <c r="M8" s="44">
        <v>1.23673</v>
      </c>
      <c r="N8" s="44">
        <v>1.13751</v>
      </c>
      <c r="O8" s="44">
        <v>1.3446</v>
      </c>
      <c r="P8" s="44"/>
      <c r="Q8" s="44">
        <v>126540</v>
      </c>
      <c r="R8" s="44">
        <v>32.1571</v>
      </c>
      <c r="S8" s="44">
        <v>29.6831</v>
      </c>
      <c r="T8" s="44">
        <v>34.8373</v>
      </c>
      <c r="U8" s="44">
        <v>1E-05</v>
      </c>
      <c r="V8" s="44">
        <v>31.042</v>
      </c>
      <c r="W8" s="44">
        <v>0.4953</v>
      </c>
      <c r="X8" s="44">
        <v>0.1848</v>
      </c>
      <c r="Y8" s="44">
        <v>0.1047</v>
      </c>
      <c r="Z8" s="44">
        <v>0.2649</v>
      </c>
      <c r="AA8" s="44">
        <v>1.20297</v>
      </c>
      <c r="AB8" s="44">
        <v>1.11042</v>
      </c>
      <c r="AC8" s="44">
        <v>1.30324</v>
      </c>
      <c r="AD8" s="44">
        <v>0</v>
      </c>
      <c r="AE8">
        <v>-0.3103</v>
      </c>
      <c r="AF8">
        <v>-0.3957</v>
      </c>
      <c r="AG8">
        <v>-0.2249</v>
      </c>
      <c r="AH8" s="44">
        <v>1</v>
      </c>
      <c r="AI8" s="44">
        <v>2</v>
      </c>
      <c r="AJ8" s="44" t="str">
        <f t="shared" si="0"/>
        <v>t</v>
      </c>
      <c r="AK8" s="44"/>
      <c r="AL8" s="44"/>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row>
    <row r="9" spans="1:189" ht="12.75" customHeight="1">
      <c r="A9" t="s">
        <v>4</v>
      </c>
      <c r="B9" s="44"/>
      <c r="C9" s="44">
        <v>16790</v>
      </c>
      <c r="D9" s="44">
        <v>18.1528</v>
      </c>
      <c r="E9" s="44">
        <v>15.7129</v>
      </c>
      <c r="F9" s="44">
        <v>20.9717</v>
      </c>
      <c r="G9" s="44">
        <v>0.50593</v>
      </c>
      <c r="H9" s="44">
        <v>17.927</v>
      </c>
      <c r="I9" s="44">
        <v>1.0333</v>
      </c>
      <c r="J9">
        <v>-0.049</v>
      </c>
      <c r="K9">
        <v>-0.1933</v>
      </c>
      <c r="L9" s="44">
        <v>0.0954</v>
      </c>
      <c r="M9" s="44">
        <v>0.95219</v>
      </c>
      <c r="N9" s="44">
        <v>0.8242</v>
      </c>
      <c r="O9" s="44">
        <v>1.10005</v>
      </c>
      <c r="P9" s="44"/>
      <c r="Q9" s="44">
        <v>16531</v>
      </c>
      <c r="R9" s="44">
        <v>25.6646</v>
      </c>
      <c r="S9" s="44">
        <v>22.5332</v>
      </c>
      <c r="T9" s="44">
        <v>29.2313</v>
      </c>
      <c r="U9" s="44">
        <v>0.50743</v>
      </c>
      <c r="V9" s="44">
        <v>25.467</v>
      </c>
      <c r="W9" s="44">
        <v>1.2412</v>
      </c>
      <c r="X9">
        <v>-0.044</v>
      </c>
      <c r="Y9">
        <v>-0.1741</v>
      </c>
      <c r="Z9" s="44">
        <v>0.0861</v>
      </c>
      <c r="AA9" s="44">
        <v>0.95695</v>
      </c>
      <c r="AB9" s="44">
        <v>0.84019</v>
      </c>
      <c r="AC9" s="44">
        <v>1.08994</v>
      </c>
      <c r="AD9" s="44">
        <v>9E-05</v>
      </c>
      <c r="AE9">
        <v>-0.3463</v>
      </c>
      <c r="AF9">
        <v>-0.5191</v>
      </c>
      <c r="AG9">
        <v>-0.1734</v>
      </c>
      <c r="AH9" s="44"/>
      <c r="AI9" s="44"/>
      <c r="AJ9" s="44" t="str">
        <f t="shared" si="0"/>
        <v>t</v>
      </c>
      <c r="AK9" s="44"/>
      <c r="AL9" s="44"/>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row>
    <row r="10" spans="1:189" ht="12.75" customHeight="1">
      <c r="A10" t="s">
        <v>2</v>
      </c>
      <c r="B10" s="44"/>
      <c r="C10" s="44">
        <v>9389</v>
      </c>
      <c r="D10" s="44">
        <v>14.0235</v>
      </c>
      <c r="E10" s="44">
        <v>11.544</v>
      </c>
      <c r="F10" s="44">
        <v>17.0357</v>
      </c>
      <c r="G10" s="44">
        <v>0.00198</v>
      </c>
      <c r="H10" s="44">
        <v>13.739</v>
      </c>
      <c r="I10" s="44">
        <v>1.2097</v>
      </c>
      <c r="J10">
        <v>-0.3071</v>
      </c>
      <c r="K10">
        <v>-0.5017</v>
      </c>
      <c r="L10">
        <v>-0.1125</v>
      </c>
      <c r="M10" s="44">
        <v>0.73559</v>
      </c>
      <c r="N10" s="44">
        <v>0.60553</v>
      </c>
      <c r="O10" s="44">
        <v>0.89359</v>
      </c>
      <c r="P10" s="44"/>
      <c r="Q10" s="44">
        <v>9015</v>
      </c>
      <c r="R10" s="44">
        <v>18.9602</v>
      </c>
      <c r="S10" s="44">
        <v>15.9081</v>
      </c>
      <c r="T10" s="44">
        <v>22.5978</v>
      </c>
      <c r="U10" s="44">
        <v>0.00011</v>
      </c>
      <c r="V10" s="44">
        <v>18.636</v>
      </c>
      <c r="W10" s="44">
        <v>1.4378</v>
      </c>
      <c r="X10">
        <v>-0.3468</v>
      </c>
      <c r="Y10">
        <v>-0.5223</v>
      </c>
      <c r="Z10">
        <v>-0.1713</v>
      </c>
      <c r="AA10" s="44">
        <v>0.70696</v>
      </c>
      <c r="AB10" s="44">
        <v>0.59316</v>
      </c>
      <c r="AC10" s="44">
        <v>0.8426</v>
      </c>
      <c r="AD10" s="44">
        <v>0.01651</v>
      </c>
      <c r="AE10">
        <v>-0.3016</v>
      </c>
      <c r="AF10">
        <v>-0.5482</v>
      </c>
      <c r="AG10">
        <v>-0.055</v>
      </c>
      <c r="AH10" s="44">
        <v>1</v>
      </c>
      <c r="AI10" s="44">
        <v>2</v>
      </c>
      <c r="AJ10" s="44" t="str">
        <f t="shared" si="0"/>
        <v>t</v>
      </c>
      <c r="AK10" s="44"/>
      <c r="AL10" s="44"/>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row>
    <row r="11" spans="1:189" ht="12.75" customHeight="1">
      <c r="A11" t="s">
        <v>6</v>
      </c>
      <c r="B11" s="44"/>
      <c r="C11" s="44">
        <v>9543</v>
      </c>
      <c r="D11" s="44">
        <v>11.8372</v>
      </c>
      <c r="E11" s="44">
        <v>9.6253</v>
      </c>
      <c r="F11" s="44">
        <v>14.5574</v>
      </c>
      <c r="G11" s="44">
        <v>1E-05</v>
      </c>
      <c r="H11" s="44">
        <v>11.632</v>
      </c>
      <c r="I11" s="44">
        <v>1.104</v>
      </c>
      <c r="J11">
        <v>-0.4766</v>
      </c>
      <c r="K11">
        <v>-0.6834</v>
      </c>
      <c r="L11">
        <v>-0.2697</v>
      </c>
      <c r="M11" s="44">
        <v>0.62091</v>
      </c>
      <c r="N11" s="44">
        <v>0.50488</v>
      </c>
      <c r="O11" s="44">
        <v>0.7636</v>
      </c>
      <c r="P11" s="44"/>
      <c r="Q11" s="44">
        <v>8845</v>
      </c>
      <c r="R11" s="44">
        <v>16.661</v>
      </c>
      <c r="S11" s="44">
        <v>13.8261</v>
      </c>
      <c r="T11" s="44">
        <v>20.0772</v>
      </c>
      <c r="U11" s="44">
        <v>0</v>
      </c>
      <c r="V11" s="44">
        <v>16.167</v>
      </c>
      <c r="W11" s="44">
        <v>1.352</v>
      </c>
      <c r="X11">
        <v>-0.4761</v>
      </c>
      <c r="Y11">
        <v>-0.6626</v>
      </c>
      <c r="Z11">
        <v>-0.2895</v>
      </c>
      <c r="AA11" s="44">
        <v>0.62123</v>
      </c>
      <c r="AB11" s="44">
        <v>0.51553</v>
      </c>
      <c r="AC11" s="44">
        <v>0.74861</v>
      </c>
      <c r="AD11" s="44">
        <v>0.01113</v>
      </c>
      <c r="AE11">
        <v>-0.3418</v>
      </c>
      <c r="AF11">
        <v>-0.6057</v>
      </c>
      <c r="AG11">
        <v>-0.0779</v>
      </c>
      <c r="AH11" s="44">
        <v>1</v>
      </c>
      <c r="AI11" s="44">
        <v>2</v>
      </c>
      <c r="AJ11" s="44" t="str">
        <f t="shared" si="0"/>
        <v>t</v>
      </c>
      <c r="AK11" s="44"/>
      <c r="AL11" s="44"/>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row>
    <row r="12" spans="1:189" ht="12.75" customHeight="1">
      <c r="A12" t="s">
        <v>8</v>
      </c>
      <c r="B12" s="44"/>
      <c r="C12" s="44"/>
      <c r="D12" s="44" t="s">
        <v>285</v>
      </c>
      <c r="E12" s="44" t="s">
        <v>285</v>
      </c>
      <c r="F12" s="44" t="s">
        <v>285</v>
      </c>
      <c r="G12" s="44" t="s">
        <v>285</v>
      </c>
      <c r="H12" s="44" t="s">
        <v>285</v>
      </c>
      <c r="I12" s="44" t="s">
        <v>285</v>
      </c>
      <c r="J12" s="44" t="s">
        <v>285</v>
      </c>
      <c r="K12" s="44" t="s">
        <v>285</v>
      </c>
      <c r="L12" s="44" t="s">
        <v>285</v>
      </c>
      <c r="M12" s="44" t="s">
        <v>285</v>
      </c>
      <c r="N12" s="44" t="s">
        <v>285</v>
      </c>
      <c r="O12" s="44" t="s">
        <v>285</v>
      </c>
      <c r="P12" s="44"/>
      <c r="Q12" s="44" t="s">
        <v>285</v>
      </c>
      <c r="R12" s="44" t="s">
        <v>285</v>
      </c>
      <c r="S12" s="44" t="s">
        <v>285</v>
      </c>
      <c r="T12" s="44" t="s">
        <v>285</v>
      </c>
      <c r="U12" s="44" t="s">
        <v>285</v>
      </c>
      <c r="V12" s="44" t="s">
        <v>285</v>
      </c>
      <c r="W12" s="44" t="s">
        <v>285</v>
      </c>
      <c r="X12" s="44" t="s">
        <v>285</v>
      </c>
      <c r="Y12" s="44" t="s">
        <v>285</v>
      </c>
      <c r="Z12" s="44" t="s">
        <v>285</v>
      </c>
      <c r="AA12" s="44" t="s">
        <v>285</v>
      </c>
      <c r="AB12" s="44" t="s">
        <v>285</v>
      </c>
      <c r="AC12" s="44" t="s">
        <v>285</v>
      </c>
      <c r="AD12" s="44" t="s">
        <v>285</v>
      </c>
      <c r="AE12" s="44" t="s">
        <v>285</v>
      </c>
      <c r="AF12" s="44" t="s">
        <v>285</v>
      </c>
      <c r="AG12" s="44" t="s">
        <v>285</v>
      </c>
      <c r="AH12" s="44"/>
      <c r="AI12" s="44"/>
      <c r="AJ12" s="44" t="str">
        <f t="shared" si="0"/>
        <v> </v>
      </c>
      <c r="AK12" s="44"/>
      <c r="AL12" s="44" t="s">
        <v>278</v>
      </c>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row>
    <row r="13" spans="1:189" ht="12.75" customHeight="1">
      <c r="A13" t="s">
        <v>5</v>
      </c>
      <c r="B13" s="44"/>
      <c r="C13" s="44">
        <v>6653</v>
      </c>
      <c r="D13" s="44">
        <v>8.6823</v>
      </c>
      <c r="E13" s="44">
        <v>6.5818</v>
      </c>
      <c r="F13" s="44">
        <v>11.4533</v>
      </c>
      <c r="G13" s="44">
        <v>0</v>
      </c>
      <c r="H13" s="44">
        <v>8.417</v>
      </c>
      <c r="I13" s="44">
        <v>1.1248</v>
      </c>
      <c r="J13">
        <v>-0.7865</v>
      </c>
      <c r="K13">
        <v>-1.0635</v>
      </c>
      <c r="L13">
        <v>-0.5095</v>
      </c>
      <c r="M13" s="44">
        <v>0.45542</v>
      </c>
      <c r="N13" s="44">
        <v>0.34524</v>
      </c>
      <c r="O13" s="44">
        <v>0.60077</v>
      </c>
      <c r="P13" s="44"/>
      <c r="Q13" s="44">
        <v>6344</v>
      </c>
      <c r="R13" s="44">
        <v>12.9397</v>
      </c>
      <c r="S13" s="44">
        <v>10.2143</v>
      </c>
      <c r="T13" s="44">
        <v>16.3922</v>
      </c>
      <c r="U13" s="44">
        <v>0</v>
      </c>
      <c r="V13" s="44">
        <v>12.61</v>
      </c>
      <c r="W13" s="44">
        <v>1.4099</v>
      </c>
      <c r="X13">
        <v>-0.7288</v>
      </c>
      <c r="Y13">
        <v>-0.9653</v>
      </c>
      <c r="Z13">
        <v>-0.4923</v>
      </c>
      <c r="AA13" s="44">
        <v>0.48248</v>
      </c>
      <c r="AB13" s="44">
        <v>0.38086</v>
      </c>
      <c r="AC13" s="44">
        <v>0.61121</v>
      </c>
      <c r="AD13" s="44">
        <v>0.0268</v>
      </c>
      <c r="AE13">
        <v>-0.399</v>
      </c>
      <c r="AF13">
        <v>-0.7522</v>
      </c>
      <c r="AG13">
        <v>-0.0459</v>
      </c>
      <c r="AH13" s="44">
        <v>1</v>
      </c>
      <c r="AI13" s="44">
        <v>2</v>
      </c>
      <c r="AJ13" s="44" t="str">
        <f t="shared" si="0"/>
        <v>t</v>
      </c>
      <c r="AK13" s="44"/>
      <c r="AL13" s="44"/>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row>
    <row r="14" spans="1:189" ht="12.75" customHeight="1">
      <c r="A14" t="s">
        <v>7</v>
      </c>
      <c r="B14" s="44"/>
      <c r="C14" s="44">
        <v>14476</v>
      </c>
      <c r="D14" s="44">
        <v>6.3431</v>
      </c>
      <c r="E14" s="44">
        <v>5.0637</v>
      </c>
      <c r="F14" s="44">
        <v>7.9458</v>
      </c>
      <c r="G14" s="44">
        <v>0</v>
      </c>
      <c r="H14" s="44">
        <v>6.217</v>
      </c>
      <c r="I14" s="44">
        <v>0.6553</v>
      </c>
      <c r="J14">
        <v>-1.1004</v>
      </c>
      <c r="K14">
        <v>-1.3257</v>
      </c>
      <c r="L14">
        <v>-0.8752</v>
      </c>
      <c r="M14" s="44">
        <v>0.33272</v>
      </c>
      <c r="N14" s="44">
        <v>0.26561</v>
      </c>
      <c r="O14" s="44">
        <v>0.41679</v>
      </c>
      <c r="P14" s="44"/>
      <c r="Q14" s="44">
        <v>14875</v>
      </c>
      <c r="R14" s="44">
        <v>17.4392</v>
      </c>
      <c r="S14" s="44">
        <v>14.9766</v>
      </c>
      <c r="T14" s="44">
        <v>20.3068</v>
      </c>
      <c r="U14" s="44">
        <v>0</v>
      </c>
      <c r="V14" s="44">
        <v>16.807</v>
      </c>
      <c r="W14" s="44">
        <v>1.063</v>
      </c>
      <c r="X14">
        <v>-0.4304</v>
      </c>
      <c r="Y14">
        <v>-0.5826</v>
      </c>
      <c r="Z14">
        <v>-0.2782</v>
      </c>
      <c r="AA14" s="44">
        <v>0.65025</v>
      </c>
      <c r="AB14" s="44">
        <v>0.55843</v>
      </c>
      <c r="AC14" s="44">
        <v>0.75717</v>
      </c>
      <c r="AD14" s="44">
        <v>0</v>
      </c>
      <c r="AE14">
        <v>-1.0114</v>
      </c>
      <c r="AF14">
        <v>-1.2684</v>
      </c>
      <c r="AG14">
        <v>-0.7543</v>
      </c>
      <c r="AH14" s="44">
        <v>1</v>
      </c>
      <c r="AI14" s="44">
        <v>2</v>
      </c>
      <c r="AJ14" s="44" t="str">
        <f t="shared" si="0"/>
        <v>t</v>
      </c>
      <c r="AK14" s="44"/>
      <c r="AL14" s="44"/>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row>
    <row r="15" spans="1:189" ht="12.75" customHeight="1">
      <c r="A15" s="44" t="s">
        <v>14</v>
      </c>
      <c r="B15" s="44"/>
      <c r="C15" s="44">
        <v>53724</v>
      </c>
      <c r="D15" s="44">
        <v>13.8426</v>
      </c>
      <c r="E15" s="44">
        <v>12.441</v>
      </c>
      <c r="F15" s="44">
        <v>15.402</v>
      </c>
      <c r="G15" s="44">
        <v>0</v>
      </c>
      <c r="H15" s="44">
        <v>13.551</v>
      </c>
      <c r="I15" s="44">
        <v>0.5022</v>
      </c>
      <c r="J15">
        <v>-0.3201</v>
      </c>
      <c r="K15">
        <v>-0.4268</v>
      </c>
      <c r="L15">
        <v>-0.2133</v>
      </c>
      <c r="M15" s="44">
        <v>0.7261</v>
      </c>
      <c r="N15" s="44">
        <v>0.65258</v>
      </c>
      <c r="O15" s="44">
        <v>0.8079</v>
      </c>
      <c r="P15" s="44"/>
      <c r="Q15" s="44">
        <v>53736</v>
      </c>
      <c r="R15" s="44">
        <v>18.5228</v>
      </c>
      <c r="S15" s="44">
        <v>16.7794</v>
      </c>
      <c r="T15" s="44">
        <v>20.4472</v>
      </c>
      <c r="U15" s="44">
        <v>0</v>
      </c>
      <c r="V15" s="44">
        <v>18.144</v>
      </c>
      <c r="W15" s="44">
        <v>0.5811</v>
      </c>
      <c r="X15">
        <v>-0.3668</v>
      </c>
      <c r="Y15">
        <v>-0.4657</v>
      </c>
      <c r="Z15">
        <v>-0.268</v>
      </c>
      <c r="AA15" s="44">
        <v>0.69292</v>
      </c>
      <c r="AB15" s="44">
        <v>0.62771</v>
      </c>
      <c r="AC15" s="44">
        <v>0.76492</v>
      </c>
      <c r="AD15" s="44">
        <v>0</v>
      </c>
      <c r="AE15">
        <v>-0.2913</v>
      </c>
      <c r="AF15">
        <v>-0.4132</v>
      </c>
      <c r="AG15">
        <v>-0.1693</v>
      </c>
      <c r="AH15" s="44">
        <v>1</v>
      </c>
      <c r="AI15" s="44">
        <v>2</v>
      </c>
      <c r="AJ15" s="44" t="str">
        <f t="shared" si="0"/>
        <v>t</v>
      </c>
      <c r="AK15" s="44"/>
      <c r="AL15" s="44"/>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row>
    <row r="16" spans="1:189" ht="12.75" customHeight="1">
      <c r="A16" s="44" t="s">
        <v>12</v>
      </c>
      <c r="B16" s="44"/>
      <c r="C16" s="44">
        <v>35722</v>
      </c>
      <c r="D16" s="44">
        <v>15.3448</v>
      </c>
      <c r="E16" s="44">
        <v>13.6753</v>
      </c>
      <c r="F16" s="44">
        <v>17.2181</v>
      </c>
      <c r="G16" s="44">
        <v>0.00022</v>
      </c>
      <c r="H16" s="44">
        <v>15.145</v>
      </c>
      <c r="I16" s="44">
        <v>0.6511</v>
      </c>
      <c r="J16">
        <v>-0.217</v>
      </c>
      <c r="K16">
        <v>-0.3322</v>
      </c>
      <c r="L16">
        <v>-0.1019</v>
      </c>
      <c r="M16" s="44">
        <v>0.8049</v>
      </c>
      <c r="N16" s="44">
        <v>0.71733</v>
      </c>
      <c r="O16" s="44">
        <v>0.90316</v>
      </c>
      <c r="P16" s="44"/>
      <c r="Q16" s="44">
        <v>34391</v>
      </c>
      <c r="R16" s="44">
        <v>21.5909</v>
      </c>
      <c r="S16" s="44">
        <v>19.4264</v>
      </c>
      <c r="T16" s="44">
        <v>23.9965</v>
      </c>
      <c r="U16" s="44">
        <v>7E-05</v>
      </c>
      <c r="V16" s="44">
        <v>21.285</v>
      </c>
      <c r="W16" s="44">
        <v>0.7867</v>
      </c>
      <c r="X16">
        <v>-0.2136</v>
      </c>
      <c r="Y16">
        <v>-0.3192</v>
      </c>
      <c r="Z16">
        <v>-0.1079</v>
      </c>
      <c r="AA16" s="44">
        <v>0.8077</v>
      </c>
      <c r="AB16" s="44">
        <v>0.72673</v>
      </c>
      <c r="AC16" s="44">
        <v>0.89769</v>
      </c>
      <c r="AD16" s="44">
        <v>0</v>
      </c>
      <c r="AE16">
        <v>-0.3415</v>
      </c>
      <c r="AF16">
        <v>-0.4761</v>
      </c>
      <c r="AG16">
        <v>-0.2069</v>
      </c>
      <c r="AH16" s="44">
        <v>1</v>
      </c>
      <c r="AI16" s="44">
        <v>2</v>
      </c>
      <c r="AJ16" s="44" t="str">
        <f t="shared" si="0"/>
        <v>t</v>
      </c>
      <c r="AK16" s="44"/>
      <c r="AL16" s="44"/>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row>
    <row r="17" spans="1:189" ht="12.75" customHeight="1">
      <c r="A17" s="44" t="s">
        <v>13</v>
      </c>
      <c r="B17" s="44"/>
      <c r="C17" s="44">
        <v>21359</v>
      </c>
      <c r="D17" s="44">
        <v>6.9865</v>
      </c>
      <c r="E17" s="44">
        <v>5.8331</v>
      </c>
      <c r="F17" s="44">
        <v>8.368</v>
      </c>
      <c r="G17" s="44">
        <v>0</v>
      </c>
      <c r="H17" s="44">
        <v>6.836</v>
      </c>
      <c r="I17" s="44">
        <v>0.5657</v>
      </c>
      <c r="J17">
        <v>-1.0038</v>
      </c>
      <c r="K17">
        <v>-1.1843</v>
      </c>
      <c r="L17">
        <v>-0.8234</v>
      </c>
      <c r="M17" s="44">
        <v>0.36647</v>
      </c>
      <c r="N17" s="44">
        <v>0.30597</v>
      </c>
      <c r="O17" s="44">
        <v>0.43894</v>
      </c>
      <c r="P17" s="44"/>
      <c r="Q17" s="44">
        <v>21425</v>
      </c>
      <c r="R17" s="44">
        <v>15.9213</v>
      </c>
      <c r="S17" s="44">
        <v>13.9441</v>
      </c>
      <c r="T17" s="44">
        <v>18.1789</v>
      </c>
      <c r="U17" s="44">
        <v>0</v>
      </c>
      <c r="V17" s="44">
        <v>15.449</v>
      </c>
      <c r="W17" s="44">
        <v>0.8492</v>
      </c>
      <c r="X17">
        <v>-0.5182</v>
      </c>
      <c r="Y17">
        <v>-0.6508</v>
      </c>
      <c r="Z17">
        <v>-0.3856</v>
      </c>
      <c r="AA17" s="44">
        <v>0.59561</v>
      </c>
      <c r="AB17" s="44">
        <v>0.52164</v>
      </c>
      <c r="AC17" s="44">
        <v>0.68006</v>
      </c>
      <c r="AD17" s="44">
        <v>0</v>
      </c>
      <c r="AE17">
        <v>-0.8237</v>
      </c>
      <c r="AF17">
        <v>-1.0329</v>
      </c>
      <c r="AG17">
        <v>-0.6144</v>
      </c>
      <c r="AH17" s="44">
        <v>1</v>
      </c>
      <c r="AI17" s="44">
        <v>2</v>
      </c>
      <c r="AJ17" s="44" t="str">
        <f t="shared" si="0"/>
        <v>t</v>
      </c>
      <c r="AK17" s="44"/>
      <c r="AL17" s="44"/>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row>
    <row r="18" spans="1:189" ht="12.75" customHeight="1">
      <c r="A18" s="44" t="s">
        <v>15</v>
      </c>
      <c r="B18" s="44"/>
      <c r="C18" s="44">
        <v>248842</v>
      </c>
      <c r="D18" s="44">
        <v>19.0643</v>
      </c>
      <c r="E18" s="44" t="s">
        <v>285</v>
      </c>
      <c r="F18" s="44" t="s">
        <v>285</v>
      </c>
      <c r="G18" s="44" t="s">
        <v>285</v>
      </c>
      <c r="H18" s="44">
        <v>19.064</v>
      </c>
      <c r="I18" s="44">
        <v>0.2768</v>
      </c>
      <c r="J18" s="44" t="s">
        <v>285</v>
      </c>
      <c r="K18" s="44" t="s">
        <v>285</v>
      </c>
      <c r="L18" s="44" t="s">
        <v>285</v>
      </c>
      <c r="M18" s="44" t="s">
        <v>285</v>
      </c>
      <c r="N18" s="44" t="s">
        <v>285</v>
      </c>
      <c r="O18" s="44" t="s">
        <v>285</v>
      </c>
      <c r="P18" s="44"/>
      <c r="Q18" s="44">
        <v>246020</v>
      </c>
      <c r="R18" s="44">
        <v>26.8193</v>
      </c>
      <c r="S18" s="44" t="s">
        <v>285</v>
      </c>
      <c r="T18" s="44" t="s">
        <v>285</v>
      </c>
      <c r="U18" s="44" t="s">
        <v>285</v>
      </c>
      <c r="V18" s="44">
        <v>25.738</v>
      </c>
      <c r="W18" s="44">
        <v>0.3234</v>
      </c>
      <c r="X18" s="44" t="s">
        <v>285</v>
      </c>
      <c r="Y18" s="44" t="s">
        <v>285</v>
      </c>
      <c r="Z18" s="44" t="s">
        <v>285</v>
      </c>
      <c r="AA18" s="44" t="s">
        <v>285</v>
      </c>
      <c r="AB18" s="44" t="s">
        <v>285</v>
      </c>
      <c r="AC18" s="44" t="s">
        <v>285</v>
      </c>
      <c r="AD18" s="44">
        <v>0</v>
      </c>
      <c r="AE18">
        <v>-0.3413</v>
      </c>
      <c r="AF18">
        <v>-0.4294</v>
      </c>
      <c r="AG18">
        <v>-0.2532</v>
      </c>
      <c r="AH18" s="44"/>
      <c r="AI18" s="44"/>
      <c r="AJ18" s="44" t="str">
        <f t="shared" si="0"/>
        <v>t</v>
      </c>
      <c r="AK18" s="44"/>
      <c r="AL18" s="44"/>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row>
    <row r="19" spans="1:189" ht="12.75" customHeight="1">
      <c r="A19" s="44" t="s">
        <v>191</v>
      </c>
      <c r="B19" s="44"/>
      <c r="C19" s="44">
        <v>149</v>
      </c>
      <c r="D19" s="44" t="s">
        <v>285</v>
      </c>
      <c r="E19" s="44" t="s">
        <v>285</v>
      </c>
      <c r="F19" s="44" t="s">
        <v>285</v>
      </c>
      <c r="G19" s="44" t="s">
        <v>285</v>
      </c>
      <c r="H19" s="44">
        <v>140.94</v>
      </c>
      <c r="I19" s="44">
        <v>30.7555</v>
      </c>
      <c r="J19" s="44" t="s">
        <v>285</v>
      </c>
      <c r="K19" s="44" t="s">
        <v>285</v>
      </c>
      <c r="L19" s="44" t="s">
        <v>285</v>
      </c>
      <c r="M19" s="44" t="s">
        <v>285</v>
      </c>
      <c r="N19" s="44" t="s">
        <v>285</v>
      </c>
      <c r="O19" s="44" t="s">
        <v>285</v>
      </c>
      <c r="P19" s="44"/>
      <c r="Q19" s="44">
        <v>70</v>
      </c>
      <c r="R19" s="44" t="s">
        <v>285</v>
      </c>
      <c r="S19" s="44" t="s">
        <v>285</v>
      </c>
      <c r="T19" s="44" t="s">
        <v>285</v>
      </c>
      <c r="U19" s="44" t="s">
        <v>285</v>
      </c>
      <c r="V19" s="44">
        <v>200</v>
      </c>
      <c r="W19" s="44">
        <v>53.4522</v>
      </c>
      <c r="X19" s="44" t="s">
        <v>285</v>
      </c>
      <c r="Y19" s="44" t="s">
        <v>285</v>
      </c>
      <c r="Z19" s="44" t="s">
        <v>285</v>
      </c>
      <c r="AA19" s="44" t="s">
        <v>285</v>
      </c>
      <c r="AB19" s="44" t="s">
        <v>285</v>
      </c>
      <c r="AC19" s="44" t="s">
        <v>285</v>
      </c>
      <c r="AD19" s="44" t="s">
        <v>285</v>
      </c>
      <c r="AE19" s="44" t="s">
        <v>285</v>
      </c>
      <c r="AF19" s="44" t="s">
        <v>285</v>
      </c>
      <c r="AG19" s="44" t="s">
        <v>285</v>
      </c>
      <c r="AH19" s="44"/>
      <c r="AI19" s="44"/>
      <c r="AJ19" s="44" t="str">
        <f t="shared" si="0"/>
        <v> </v>
      </c>
      <c r="AK19" s="44"/>
      <c r="AL19" s="44"/>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row>
    <row r="20" spans="1:189" s="46" customFormat="1" ht="12.75" customHeight="1">
      <c r="A20" s="44" t="s">
        <v>72</v>
      </c>
      <c r="B20" s="44"/>
      <c r="C20" s="44">
        <v>12835</v>
      </c>
      <c r="D20" s="44">
        <v>20.7476</v>
      </c>
      <c r="E20" s="44">
        <v>17.8366</v>
      </c>
      <c r="F20" s="44">
        <v>24.1337</v>
      </c>
      <c r="G20" s="44">
        <v>0.27264</v>
      </c>
      <c r="H20" s="44">
        <v>20.179</v>
      </c>
      <c r="I20" s="44">
        <v>1.2539</v>
      </c>
      <c r="J20" s="44">
        <v>0.0846</v>
      </c>
      <c r="K20">
        <v>-0.0666</v>
      </c>
      <c r="L20" s="44">
        <v>0.2358</v>
      </c>
      <c r="M20" s="44">
        <v>1.0883</v>
      </c>
      <c r="N20" s="44">
        <v>0.9356</v>
      </c>
      <c r="O20" s="44">
        <v>1.26591</v>
      </c>
      <c r="P20" s="44"/>
      <c r="Q20" s="44">
        <v>13112</v>
      </c>
      <c r="R20" s="44">
        <v>27.4294</v>
      </c>
      <c r="S20" s="44">
        <v>23.9174</v>
      </c>
      <c r="T20" s="44">
        <v>31.4572</v>
      </c>
      <c r="U20" s="44">
        <v>0.74761</v>
      </c>
      <c r="V20" s="44">
        <v>26.541</v>
      </c>
      <c r="W20" s="44">
        <v>1.4227</v>
      </c>
      <c r="X20" s="44">
        <v>0.0225</v>
      </c>
      <c r="Y20">
        <v>-0.1145</v>
      </c>
      <c r="Z20" s="44">
        <v>0.1595</v>
      </c>
      <c r="AA20" s="44">
        <v>1.02275</v>
      </c>
      <c r="AB20" s="44">
        <v>0.8918</v>
      </c>
      <c r="AC20" s="44">
        <v>1.17293</v>
      </c>
      <c r="AD20" s="44">
        <v>0.0029</v>
      </c>
      <c r="AE20">
        <v>-0.2792</v>
      </c>
      <c r="AF20">
        <v>-0.4629</v>
      </c>
      <c r="AG20">
        <v>-0.0954</v>
      </c>
      <c r="AH20" s="44"/>
      <c r="AI20" s="44"/>
      <c r="AJ20" s="44" t="str">
        <f t="shared" si="0"/>
        <v>t</v>
      </c>
      <c r="AK20" s="44"/>
      <c r="AL20" s="44"/>
      <c r="AM20"/>
      <c r="AN20"/>
      <c r="AO20"/>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row>
    <row r="21" spans="1:189" ht="12.75" customHeight="1">
      <c r="A21" s="44" t="s">
        <v>71</v>
      </c>
      <c r="B21" s="44"/>
      <c r="C21" s="44">
        <v>7998</v>
      </c>
      <c r="D21" s="44">
        <v>29.0185</v>
      </c>
      <c r="E21" s="44">
        <v>24.7759</v>
      </c>
      <c r="F21" s="44">
        <v>33.9876</v>
      </c>
      <c r="G21" s="44">
        <v>0</v>
      </c>
      <c r="H21" s="44">
        <v>28.382</v>
      </c>
      <c r="I21" s="44">
        <v>1.8838</v>
      </c>
      <c r="J21" s="44">
        <v>0.4201</v>
      </c>
      <c r="K21" s="44">
        <v>0.2621</v>
      </c>
      <c r="L21" s="44">
        <v>0.5782</v>
      </c>
      <c r="M21" s="44">
        <v>1.52214</v>
      </c>
      <c r="N21" s="44">
        <v>1.2996</v>
      </c>
      <c r="O21" s="44">
        <v>1.78279</v>
      </c>
      <c r="P21" s="44"/>
      <c r="Q21" s="44">
        <v>7367</v>
      </c>
      <c r="R21" s="44">
        <v>44.6547</v>
      </c>
      <c r="S21" s="44">
        <v>38.7553</v>
      </c>
      <c r="T21" s="44">
        <v>51.452</v>
      </c>
      <c r="U21" s="44">
        <v>0</v>
      </c>
      <c r="V21" s="44">
        <v>42.894</v>
      </c>
      <c r="W21" s="44">
        <v>2.413</v>
      </c>
      <c r="X21" s="44">
        <v>0.5098</v>
      </c>
      <c r="Y21" s="44">
        <v>0.3681</v>
      </c>
      <c r="Z21" s="44">
        <v>0.6515</v>
      </c>
      <c r="AA21" s="44">
        <v>1.66502</v>
      </c>
      <c r="AB21" s="44">
        <v>1.44505</v>
      </c>
      <c r="AC21" s="44">
        <v>1.91847</v>
      </c>
      <c r="AD21" s="44">
        <v>1E-05</v>
      </c>
      <c r="AE21">
        <v>-0.431</v>
      </c>
      <c r="AF21">
        <v>-0.624</v>
      </c>
      <c r="AG21">
        <v>-0.238</v>
      </c>
      <c r="AH21" s="44">
        <v>1</v>
      </c>
      <c r="AI21" s="44">
        <v>2</v>
      </c>
      <c r="AJ21" s="44" t="str">
        <f t="shared" si="0"/>
        <v>t</v>
      </c>
      <c r="AK21" s="44"/>
      <c r="AL21" s="44"/>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row>
    <row r="22" spans="1:189" ht="12.75" customHeight="1">
      <c r="A22" s="44" t="s">
        <v>74</v>
      </c>
      <c r="B22" s="44"/>
      <c r="C22" s="44">
        <v>8981</v>
      </c>
      <c r="D22" s="44">
        <v>24.6872</v>
      </c>
      <c r="E22" s="44">
        <v>21.0235</v>
      </c>
      <c r="F22" s="44">
        <v>28.9895</v>
      </c>
      <c r="G22" s="44">
        <v>0.00161</v>
      </c>
      <c r="H22" s="44">
        <v>24.051</v>
      </c>
      <c r="I22" s="44">
        <v>1.6364</v>
      </c>
      <c r="J22" s="44">
        <v>0.2585</v>
      </c>
      <c r="K22" s="44">
        <v>0.0978</v>
      </c>
      <c r="L22" s="44">
        <v>0.4191</v>
      </c>
      <c r="M22" s="44">
        <v>1.29495</v>
      </c>
      <c r="N22" s="44">
        <v>1.10277</v>
      </c>
      <c r="O22" s="44">
        <v>1.52062</v>
      </c>
      <c r="P22" s="44"/>
      <c r="Q22" s="44">
        <v>9564</v>
      </c>
      <c r="R22" s="44">
        <v>34.2148</v>
      </c>
      <c r="S22" s="44">
        <v>29.7284</v>
      </c>
      <c r="T22" s="44">
        <v>39.3782</v>
      </c>
      <c r="U22" s="44">
        <v>0.00068</v>
      </c>
      <c r="V22" s="44">
        <v>33.459</v>
      </c>
      <c r="W22" s="44">
        <v>1.8704</v>
      </c>
      <c r="X22" s="44">
        <v>0.2435</v>
      </c>
      <c r="Y22" s="44">
        <v>0.103</v>
      </c>
      <c r="Z22" s="44">
        <v>0.3841</v>
      </c>
      <c r="AA22" s="44">
        <v>1.27575</v>
      </c>
      <c r="AB22" s="44">
        <v>1.10847</v>
      </c>
      <c r="AC22" s="44">
        <v>1.46828</v>
      </c>
      <c r="AD22" s="44">
        <v>0.00098</v>
      </c>
      <c r="AE22">
        <v>-0.3264</v>
      </c>
      <c r="AF22">
        <v>-0.5205</v>
      </c>
      <c r="AG22">
        <v>-0.1322</v>
      </c>
      <c r="AH22" s="44">
        <v>1</v>
      </c>
      <c r="AI22" s="44">
        <v>2</v>
      </c>
      <c r="AJ22" s="44" t="str">
        <f t="shared" si="0"/>
        <v>t</v>
      </c>
      <c r="AK22" s="44"/>
      <c r="AL22" s="44"/>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row>
    <row r="23" spans="1:189" ht="12.75" customHeight="1">
      <c r="A23" s="44" t="s">
        <v>73</v>
      </c>
      <c r="B23" s="44"/>
      <c r="C23" s="44">
        <v>12339</v>
      </c>
      <c r="D23" s="44">
        <v>25.0909</v>
      </c>
      <c r="E23" s="44">
        <v>21.7512</v>
      </c>
      <c r="F23" s="44">
        <v>28.9433</v>
      </c>
      <c r="G23" s="44">
        <v>0.00016</v>
      </c>
      <c r="H23" s="44">
        <v>25.124</v>
      </c>
      <c r="I23" s="44">
        <v>1.4269</v>
      </c>
      <c r="J23" s="44">
        <v>0.2747</v>
      </c>
      <c r="K23" s="44">
        <v>0.1319</v>
      </c>
      <c r="L23" s="44">
        <v>0.4175</v>
      </c>
      <c r="M23" s="44">
        <v>1.31612</v>
      </c>
      <c r="N23" s="44">
        <v>1.14094</v>
      </c>
      <c r="O23" s="44">
        <v>1.51819</v>
      </c>
      <c r="P23" s="44"/>
      <c r="Q23" s="44">
        <v>11753</v>
      </c>
      <c r="R23" s="44">
        <v>35.549</v>
      </c>
      <c r="S23" s="44">
        <v>31.1837</v>
      </c>
      <c r="T23" s="44">
        <v>40.5253</v>
      </c>
      <c r="U23" s="44">
        <v>2E-05</v>
      </c>
      <c r="V23" s="44">
        <v>34.97</v>
      </c>
      <c r="W23" s="44">
        <v>1.7249</v>
      </c>
      <c r="X23" s="44">
        <v>0.2818</v>
      </c>
      <c r="Y23" s="44">
        <v>0.1508</v>
      </c>
      <c r="Z23" s="44">
        <v>0.4128</v>
      </c>
      <c r="AA23" s="44">
        <v>1.3255</v>
      </c>
      <c r="AB23" s="44">
        <v>1.16274</v>
      </c>
      <c r="AC23" s="44">
        <v>1.51105</v>
      </c>
      <c r="AD23" s="44">
        <v>7E-05</v>
      </c>
      <c r="AE23">
        <v>-0.3484</v>
      </c>
      <c r="AF23">
        <v>-0.5208</v>
      </c>
      <c r="AG23">
        <v>-0.1761</v>
      </c>
      <c r="AH23" s="44">
        <v>1</v>
      </c>
      <c r="AI23" s="44">
        <v>2</v>
      </c>
      <c r="AJ23" s="44" t="str">
        <f t="shared" si="0"/>
        <v>t</v>
      </c>
      <c r="AK23" s="44"/>
      <c r="AL23" s="44"/>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row>
    <row r="24" spans="1:189" ht="12.75" customHeight="1">
      <c r="A24" s="44" t="s">
        <v>75</v>
      </c>
      <c r="B24" s="44"/>
      <c r="C24" s="44">
        <v>7249</v>
      </c>
      <c r="D24" s="44">
        <v>29.2913</v>
      </c>
      <c r="E24" s="44">
        <v>24.9241</v>
      </c>
      <c r="F24" s="44">
        <v>34.4236</v>
      </c>
      <c r="G24" s="44">
        <v>0</v>
      </c>
      <c r="H24" s="44">
        <v>29.521</v>
      </c>
      <c r="I24" s="44">
        <v>2.018</v>
      </c>
      <c r="J24" s="44">
        <v>0.4295</v>
      </c>
      <c r="K24" s="44">
        <v>0.268</v>
      </c>
      <c r="L24" s="44">
        <v>0.5909</v>
      </c>
      <c r="M24" s="44">
        <v>1.53644</v>
      </c>
      <c r="N24" s="44">
        <v>1.30737</v>
      </c>
      <c r="O24" s="44">
        <v>1.80565</v>
      </c>
      <c r="P24" s="44"/>
      <c r="Q24" s="44">
        <v>7029</v>
      </c>
      <c r="R24" s="44">
        <v>33.7802</v>
      </c>
      <c r="S24" s="44">
        <v>28.9003</v>
      </c>
      <c r="T24" s="44">
        <v>39.4842</v>
      </c>
      <c r="U24" s="44">
        <v>0.00375</v>
      </c>
      <c r="V24" s="44">
        <v>33.291</v>
      </c>
      <c r="W24" s="44">
        <v>2.1763</v>
      </c>
      <c r="X24" s="44">
        <v>0.2308</v>
      </c>
      <c r="Y24" s="44">
        <v>0.0747</v>
      </c>
      <c r="Z24" s="44">
        <v>0.3868</v>
      </c>
      <c r="AA24" s="44">
        <v>1.25955</v>
      </c>
      <c r="AB24" s="44">
        <v>1.07759</v>
      </c>
      <c r="AC24" s="44">
        <v>1.47223</v>
      </c>
      <c r="AD24" s="44">
        <v>0.17517</v>
      </c>
      <c r="AE24">
        <v>-0.1426</v>
      </c>
      <c r="AF24">
        <v>-0.3487</v>
      </c>
      <c r="AG24" s="44">
        <v>0.0635</v>
      </c>
      <c r="AH24" s="44">
        <v>1</v>
      </c>
      <c r="AI24" s="44">
        <v>2</v>
      </c>
      <c r="AJ24" s="44" t="str">
        <f t="shared" si="0"/>
        <v> </v>
      </c>
      <c r="AK24" s="44"/>
      <c r="AL24" s="44"/>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row>
    <row r="25" spans="1:189" ht="12.75" customHeight="1">
      <c r="A25" s="44" t="s">
        <v>81</v>
      </c>
      <c r="B25" s="44"/>
      <c r="C25" s="44">
        <v>8209</v>
      </c>
      <c r="D25" s="44">
        <v>29.1502</v>
      </c>
      <c r="E25" s="44">
        <v>24.9271</v>
      </c>
      <c r="F25" s="44">
        <v>34.0887</v>
      </c>
      <c r="G25" s="44">
        <v>0</v>
      </c>
      <c r="H25" s="44">
        <v>28.383</v>
      </c>
      <c r="I25" s="44">
        <v>1.8595</v>
      </c>
      <c r="J25" s="44">
        <v>0.4246</v>
      </c>
      <c r="K25" s="44">
        <v>0.2681</v>
      </c>
      <c r="L25" s="44">
        <v>0.5811</v>
      </c>
      <c r="M25" s="44">
        <v>1.52904</v>
      </c>
      <c r="N25" s="44">
        <v>1.30753</v>
      </c>
      <c r="O25" s="44">
        <v>1.78809</v>
      </c>
      <c r="P25" s="44"/>
      <c r="Q25" s="44">
        <v>8022</v>
      </c>
      <c r="R25" s="44">
        <v>36.8507</v>
      </c>
      <c r="S25" s="44">
        <v>31.859</v>
      </c>
      <c r="T25" s="44">
        <v>42.6246</v>
      </c>
      <c r="U25" s="44">
        <v>2E-05</v>
      </c>
      <c r="V25" s="44">
        <v>35.652</v>
      </c>
      <c r="W25" s="44">
        <v>2.1081</v>
      </c>
      <c r="X25" s="44">
        <v>0.3178</v>
      </c>
      <c r="Y25" s="44">
        <v>0.1722</v>
      </c>
      <c r="Z25" s="44">
        <v>0.4633</v>
      </c>
      <c r="AA25" s="44">
        <v>1.37404</v>
      </c>
      <c r="AB25" s="44">
        <v>1.18791</v>
      </c>
      <c r="AC25" s="44">
        <v>1.58933</v>
      </c>
      <c r="AD25" s="44">
        <v>0.01811</v>
      </c>
      <c r="AE25">
        <v>-0.2344</v>
      </c>
      <c r="AF25">
        <v>-0.4288</v>
      </c>
      <c r="AG25">
        <v>-0.04</v>
      </c>
      <c r="AH25" s="44">
        <v>1</v>
      </c>
      <c r="AI25" s="44">
        <v>2</v>
      </c>
      <c r="AJ25" s="44" t="str">
        <f t="shared" si="0"/>
        <v>t</v>
      </c>
      <c r="AK25" s="44"/>
      <c r="AL25" s="44"/>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row>
    <row r="26" spans="1:189" s="46" customFormat="1" ht="12.75" customHeight="1">
      <c r="A26" s="44" t="s">
        <v>76</v>
      </c>
      <c r="B26" s="44"/>
      <c r="C26" s="44">
        <v>18680</v>
      </c>
      <c r="D26" s="44">
        <v>24.1723</v>
      </c>
      <c r="E26" s="44">
        <v>21.2584</v>
      </c>
      <c r="F26" s="44">
        <v>27.4857</v>
      </c>
      <c r="G26" s="44">
        <v>0.00029</v>
      </c>
      <c r="H26" s="44">
        <v>23.929</v>
      </c>
      <c r="I26" s="44">
        <v>1.1318</v>
      </c>
      <c r="J26" s="44">
        <v>0.2374</v>
      </c>
      <c r="K26" s="44">
        <v>0.1089</v>
      </c>
      <c r="L26" s="44">
        <v>0.3658</v>
      </c>
      <c r="M26" s="44">
        <v>1.26794</v>
      </c>
      <c r="N26" s="44">
        <v>1.11509</v>
      </c>
      <c r="O26" s="44">
        <v>1.44173</v>
      </c>
      <c r="P26" s="44"/>
      <c r="Q26" s="44">
        <v>18263</v>
      </c>
      <c r="R26" s="44">
        <v>31.9721</v>
      </c>
      <c r="S26" s="44">
        <v>28.3451</v>
      </c>
      <c r="T26" s="44">
        <v>36.0631</v>
      </c>
      <c r="U26" s="44">
        <v>0.00423</v>
      </c>
      <c r="V26" s="44">
        <v>30.773</v>
      </c>
      <c r="W26" s="44">
        <v>1.2981</v>
      </c>
      <c r="X26" s="44">
        <v>0.1757</v>
      </c>
      <c r="Y26" s="44">
        <v>0.0553</v>
      </c>
      <c r="Z26" s="44">
        <v>0.2961</v>
      </c>
      <c r="AA26" s="44">
        <v>1.19213</v>
      </c>
      <c r="AB26" s="44">
        <v>1.05689</v>
      </c>
      <c r="AC26" s="44">
        <v>1.34467</v>
      </c>
      <c r="AD26" s="44">
        <v>0.00033</v>
      </c>
      <c r="AE26">
        <v>-0.2797</v>
      </c>
      <c r="AF26">
        <v>-0.4322</v>
      </c>
      <c r="AG26">
        <v>-0.1271</v>
      </c>
      <c r="AH26" s="44">
        <v>1</v>
      </c>
      <c r="AI26" s="44">
        <v>2</v>
      </c>
      <c r="AJ26" s="44" t="str">
        <f t="shared" si="0"/>
        <v>t</v>
      </c>
      <c r="AK26" s="44"/>
      <c r="AL26" s="44"/>
      <c r="AM26"/>
      <c r="AN26"/>
      <c r="AO26"/>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row>
    <row r="27" spans="1:189" ht="12.75" customHeight="1">
      <c r="A27" s="44" t="s">
        <v>77</v>
      </c>
      <c r="B27" s="44"/>
      <c r="C27" s="44">
        <v>11446</v>
      </c>
      <c r="D27" s="44">
        <v>15.9023</v>
      </c>
      <c r="E27" s="44">
        <v>13.3872</v>
      </c>
      <c r="F27" s="44">
        <v>18.8899</v>
      </c>
      <c r="G27" s="44">
        <v>0.03896</v>
      </c>
      <c r="H27" s="44">
        <v>15.551</v>
      </c>
      <c r="I27" s="44">
        <v>1.1656</v>
      </c>
      <c r="J27">
        <v>-0.1814</v>
      </c>
      <c r="K27">
        <v>-0.3535</v>
      </c>
      <c r="L27">
        <v>-0.0092</v>
      </c>
      <c r="M27" s="44">
        <v>0.83414</v>
      </c>
      <c r="N27" s="44">
        <v>0.70221</v>
      </c>
      <c r="O27" s="44">
        <v>0.99085</v>
      </c>
      <c r="P27" s="44"/>
      <c r="Q27" s="44">
        <v>11490</v>
      </c>
      <c r="R27" s="44">
        <v>19.5487</v>
      </c>
      <c r="S27" s="44">
        <v>16.6754</v>
      </c>
      <c r="T27" s="44">
        <v>22.9171</v>
      </c>
      <c r="U27" s="44">
        <v>0.0001</v>
      </c>
      <c r="V27" s="44">
        <v>19.234</v>
      </c>
      <c r="W27" s="44">
        <v>1.2938</v>
      </c>
      <c r="X27">
        <v>-0.3162</v>
      </c>
      <c r="Y27">
        <v>-0.4752</v>
      </c>
      <c r="Z27">
        <v>-0.1572</v>
      </c>
      <c r="AA27" s="44">
        <v>0.72891</v>
      </c>
      <c r="AB27" s="44">
        <v>0.62177</v>
      </c>
      <c r="AC27" s="44">
        <v>0.8545</v>
      </c>
      <c r="AD27" s="44">
        <v>0.06208</v>
      </c>
      <c r="AE27">
        <v>-0.2064</v>
      </c>
      <c r="AF27">
        <v>-0.4233</v>
      </c>
      <c r="AG27" s="44">
        <v>0.0104</v>
      </c>
      <c r="AH27" s="44"/>
      <c r="AI27" s="44">
        <v>2</v>
      </c>
      <c r="AJ27" s="44" t="str">
        <f t="shared" si="0"/>
        <v> </v>
      </c>
      <c r="AK27" s="44"/>
      <c r="AL27" s="44"/>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row>
    <row r="28" spans="1:189" s="46" customFormat="1" ht="12.75" customHeight="1">
      <c r="A28" s="44" t="s">
        <v>70</v>
      </c>
      <c r="B28" s="44"/>
      <c r="C28" s="44">
        <v>10339</v>
      </c>
      <c r="D28" s="44">
        <v>31.4061</v>
      </c>
      <c r="E28" s="44">
        <v>27.2556</v>
      </c>
      <c r="F28" s="44">
        <v>36.1886</v>
      </c>
      <c r="G28" s="44">
        <v>0</v>
      </c>
      <c r="H28" s="44">
        <v>30.564</v>
      </c>
      <c r="I28" s="44">
        <v>1.7194</v>
      </c>
      <c r="J28" s="44">
        <v>0.4992</v>
      </c>
      <c r="K28" s="44">
        <v>0.3574</v>
      </c>
      <c r="L28" s="44">
        <v>0.6409</v>
      </c>
      <c r="M28" s="44">
        <v>1.64738</v>
      </c>
      <c r="N28" s="44">
        <v>1.42967</v>
      </c>
      <c r="O28" s="44">
        <v>1.89824</v>
      </c>
      <c r="P28" s="44"/>
      <c r="Q28" s="44">
        <v>9919</v>
      </c>
      <c r="R28" s="44">
        <v>38.7728</v>
      </c>
      <c r="S28" s="44">
        <v>33.8938</v>
      </c>
      <c r="T28" s="44">
        <v>44.3542</v>
      </c>
      <c r="U28" s="44">
        <v>0</v>
      </c>
      <c r="V28" s="44">
        <v>37.806</v>
      </c>
      <c r="W28" s="44">
        <v>1.9523</v>
      </c>
      <c r="X28" s="44">
        <v>0.3686</v>
      </c>
      <c r="Y28" s="44">
        <v>0.2341</v>
      </c>
      <c r="Z28" s="44">
        <v>0.5031</v>
      </c>
      <c r="AA28" s="44">
        <v>1.44571</v>
      </c>
      <c r="AB28" s="44">
        <v>1.26378</v>
      </c>
      <c r="AC28" s="44">
        <v>1.65382</v>
      </c>
      <c r="AD28" s="44">
        <v>0.01781</v>
      </c>
      <c r="AE28">
        <v>-0.2107</v>
      </c>
      <c r="AF28">
        <v>-0.385</v>
      </c>
      <c r="AG28">
        <v>-0.0364</v>
      </c>
      <c r="AH28" s="44">
        <v>1</v>
      </c>
      <c r="AI28" s="44">
        <v>2</v>
      </c>
      <c r="AJ28" s="44" t="str">
        <f t="shared" si="0"/>
        <v>t</v>
      </c>
      <c r="AK28" s="44"/>
      <c r="AL28" s="44"/>
      <c r="AM28"/>
      <c r="AN28"/>
      <c r="AO2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row>
    <row r="29" spans="1:189" ht="12.75" customHeight="1">
      <c r="A29" s="44" t="s">
        <v>78</v>
      </c>
      <c r="B29" s="44"/>
      <c r="C29" s="44">
        <v>7546</v>
      </c>
      <c r="D29" s="44">
        <v>13.908</v>
      </c>
      <c r="E29" s="44">
        <v>11.257</v>
      </c>
      <c r="F29" s="44">
        <v>17.1831</v>
      </c>
      <c r="G29" s="44">
        <v>0.00347</v>
      </c>
      <c r="H29" s="44">
        <v>13.915</v>
      </c>
      <c r="I29" s="44">
        <v>1.3579</v>
      </c>
      <c r="J29">
        <v>-0.3154</v>
      </c>
      <c r="K29">
        <v>-0.5268</v>
      </c>
      <c r="L29">
        <v>-0.1039</v>
      </c>
      <c r="M29" s="44">
        <v>0.72953</v>
      </c>
      <c r="N29" s="44">
        <v>0.59048</v>
      </c>
      <c r="O29" s="44">
        <v>0.90132</v>
      </c>
      <c r="P29" s="44"/>
      <c r="Q29" s="44">
        <v>7322</v>
      </c>
      <c r="R29" s="44">
        <v>21.1849</v>
      </c>
      <c r="S29" s="44">
        <v>17.671</v>
      </c>
      <c r="T29" s="44">
        <v>25.3977</v>
      </c>
      <c r="U29" s="44">
        <v>0.01082</v>
      </c>
      <c r="V29" s="44">
        <v>21.033</v>
      </c>
      <c r="W29" s="44">
        <v>1.6948</v>
      </c>
      <c r="X29">
        <v>-0.2358</v>
      </c>
      <c r="Y29">
        <v>-0.4172</v>
      </c>
      <c r="Z29">
        <v>-0.0545</v>
      </c>
      <c r="AA29" s="44">
        <v>0.78991</v>
      </c>
      <c r="AB29" s="44">
        <v>0.65889</v>
      </c>
      <c r="AC29" s="44">
        <v>0.94699</v>
      </c>
      <c r="AD29" s="44">
        <v>0.00179</v>
      </c>
      <c r="AE29">
        <v>-0.4208</v>
      </c>
      <c r="AF29">
        <v>-0.6849</v>
      </c>
      <c r="AG29">
        <v>-0.1568</v>
      </c>
      <c r="AH29" s="44">
        <v>1</v>
      </c>
      <c r="AI29" s="44"/>
      <c r="AJ29" s="44" t="str">
        <f t="shared" si="0"/>
        <v>t</v>
      </c>
      <c r="AK29" s="44"/>
      <c r="AL29" s="44"/>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row>
    <row r="30" spans="1:189" ht="12.75" customHeight="1">
      <c r="A30" s="44" t="s">
        <v>80</v>
      </c>
      <c r="B30" s="44"/>
      <c r="C30" s="44">
        <v>12979</v>
      </c>
      <c r="D30" s="44">
        <v>23.6814</v>
      </c>
      <c r="E30" s="44">
        <v>20.5026</v>
      </c>
      <c r="F30" s="44">
        <v>27.3529</v>
      </c>
      <c r="G30" s="44">
        <v>0.00319</v>
      </c>
      <c r="H30" s="44">
        <v>22.96</v>
      </c>
      <c r="I30" s="44">
        <v>1.33</v>
      </c>
      <c r="J30" s="44">
        <v>0.2169</v>
      </c>
      <c r="K30" s="44">
        <v>0.0727</v>
      </c>
      <c r="L30" s="44">
        <v>0.361</v>
      </c>
      <c r="M30" s="44">
        <v>1.24218</v>
      </c>
      <c r="N30" s="44">
        <v>1.07545</v>
      </c>
      <c r="O30" s="44">
        <v>1.43477</v>
      </c>
      <c r="P30" s="44"/>
      <c r="Q30" s="44">
        <v>13073</v>
      </c>
      <c r="R30" s="44">
        <v>30.5108</v>
      </c>
      <c r="S30" s="44">
        <v>26.7005</v>
      </c>
      <c r="T30" s="44">
        <v>34.8648</v>
      </c>
      <c r="U30" s="44">
        <v>0.05813</v>
      </c>
      <c r="V30" s="44">
        <v>28.915</v>
      </c>
      <c r="W30" s="44">
        <v>1.4872</v>
      </c>
      <c r="X30" s="44">
        <v>0.129</v>
      </c>
      <c r="Y30">
        <v>-0.0044</v>
      </c>
      <c r="Z30" s="44">
        <v>0.2624</v>
      </c>
      <c r="AA30" s="44">
        <v>1.13764</v>
      </c>
      <c r="AB30" s="44">
        <v>0.99557</v>
      </c>
      <c r="AC30" s="44">
        <v>1.29999</v>
      </c>
      <c r="AD30" s="44">
        <v>0.00464</v>
      </c>
      <c r="AE30">
        <v>-0.2534</v>
      </c>
      <c r="AF30">
        <v>-0.4288</v>
      </c>
      <c r="AG30">
        <v>-0.078</v>
      </c>
      <c r="AH30" s="44">
        <v>1</v>
      </c>
      <c r="AI30" s="44"/>
      <c r="AJ30" s="44" t="str">
        <f t="shared" si="0"/>
        <v>t</v>
      </c>
      <c r="AK30" s="44"/>
      <c r="AL30" s="44"/>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row>
    <row r="31" spans="1:189" ht="12.75" customHeight="1">
      <c r="A31" s="44" t="s">
        <v>79</v>
      </c>
      <c r="B31" s="44"/>
      <c r="C31" s="44">
        <v>9056</v>
      </c>
      <c r="D31" s="44">
        <v>24.5046</v>
      </c>
      <c r="E31" s="44">
        <v>20.8788</v>
      </c>
      <c r="F31" s="44">
        <v>28.7601</v>
      </c>
      <c r="G31" s="44">
        <v>0.00212</v>
      </c>
      <c r="H31" s="44">
        <v>24.072</v>
      </c>
      <c r="I31" s="44">
        <v>1.6304</v>
      </c>
      <c r="J31" s="44">
        <v>0.251</v>
      </c>
      <c r="K31" s="44">
        <v>0.0909</v>
      </c>
      <c r="L31" s="44">
        <v>0.4112</v>
      </c>
      <c r="M31" s="44">
        <v>1.28537</v>
      </c>
      <c r="N31" s="44">
        <v>1.09518</v>
      </c>
      <c r="O31" s="44">
        <v>1.50858</v>
      </c>
      <c r="P31" s="44"/>
      <c r="Q31" s="44">
        <v>9626</v>
      </c>
      <c r="R31" s="44">
        <v>34.6423</v>
      </c>
      <c r="S31" s="44">
        <v>30.1108</v>
      </c>
      <c r="T31" s="44">
        <v>39.8559</v>
      </c>
      <c r="U31" s="44">
        <v>0.00035</v>
      </c>
      <c r="V31" s="44">
        <v>33.555</v>
      </c>
      <c r="W31" s="44">
        <v>1.867</v>
      </c>
      <c r="X31" s="44">
        <v>0.256</v>
      </c>
      <c r="Y31" s="44">
        <v>0.1158</v>
      </c>
      <c r="Z31" s="44">
        <v>0.3961</v>
      </c>
      <c r="AA31" s="44">
        <v>1.2917</v>
      </c>
      <c r="AB31" s="44">
        <v>1.12273</v>
      </c>
      <c r="AC31" s="44">
        <v>1.48609</v>
      </c>
      <c r="AD31" s="44">
        <v>0.00045</v>
      </c>
      <c r="AE31">
        <v>-0.3462</v>
      </c>
      <c r="AF31">
        <v>-0.5396</v>
      </c>
      <c r="AG31">
        <v>-0.1528</v>
      </c>
      <c r="AH31" s="44">
        <v>1</v>
      </c>
      <c r="AI31" s="44">
        <v>2</v>
      </c>
      <c r="AJ31" s="44" t="str">
        <f t="shared" si="0"/>
        <v>t</v>
      </c>
      <c r="AK31" s="44"/>
      <c r="AL31" s="44"/>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row>
    <row r="32" spans="1:189" ht="12.75" customHeight="1">
      <c r="A32" t="s">
        <v>32</v>
      </c>
      <c r="B32" s="44"/>
      <c r="C32" s="44">
        <v>4153</v>
      </c>
      <c r="D32" s="44">
        <v>9.7658</v>
      </c>
      <c r="E32" s="44">
        <v>7.122</v>
      </c>
      <c r="F32" s="44">
        <v>13.391</v>
      </c>
      <c r="G32" s="44">
        <v>3E-05</v>
      </c>
      <c r="H32" s="44">
        <v>9.872</v>
      </c>
      <c r="I32" s="44">
        <v>1.5418</v>
      </c>
      <c r="J32">
        <v>-0.6689</v>
      </c>
      <c r="K32">
        <v>-0.9846</v>
      </c>
      <c r="L32">
        <v>-0.3532</v>
      </c>
      <c r="M32" s="44">
        <v>0.51226</v>
      </c>
      <c r="N32" s="44">
        <v>0.37358</v>
      </c>
      <c r="O32" s="44">
        <v>0.70241</v>
      </c>
      <c r="P32" s="44"/>
      <c r="Q32" s="44">
        <v>4071</v>
      </c>
      <c r="R32" s="44">
        <v>16.8215</v>
      </c>
      <c r="S32" s="44">
        <v>13.107</v>
      </c>
      <c r="T32" s="44">
        <v>21.5885</v>
      </c>
      <c r="U32" s="44">
        <v>0.00028</v>
      </c>
      <c r="V32" s="44">
        <v>16.704</v>
      </c>
      <c r="W32" s="44">
        <v>2.0256</v>
      </c>
      <c r="X32">
        <v>-0.4626</v>
      </c>
      <c r="Y32">
        <v>-0.7121</v>
      </c>
      <c r="Z32">
        <v>-0.2131</v>
      </c>
      <c r="AA32" s="44">
        <v>0.62962</v>
      </c>
      <c r="AB32" s="44">
        <v>0.49059</v>
      </c>
      <c r="AC32" s="44">
        <v>0.80805</v>
      </c>
      <c r="AD32" s="44">
        <v>0.00695</v>
      </c>
      <c r="AE32">
        <v>-0.5438</v>
      </c>
      <c r="AF32">
        <v>-0.9386</v>
      </c>
      <c r="AG32">
        <v>-0.1489</v>
      </c>
      <c r="AH32" s="44">
        <v>1</v>
      </c>
      <c r="AI32" s="44">
        <v>2</v>
      </c>
      <c r="AJ32" s="44" t="str">
        <f t="shared" si="0"/>
        <v>t</v>
      </c>
      <c r="AK32" s="44"/>
      <c r="AL32" s="44"/>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row>
    <row r="33" spans="1:189" ht="12.75" customHeight="1">
      <c r="A33" t="s">
        <v>31</v>
      </c>
      <c r="B33" s="44"/>
      <c r="C33" s="44">
        <v>5763</v>
      </c>
      <c r="D33" s="44">
        <v>9.0509</v>
      </c>
      <c r="E33" s="44">
        <v>6.8074</v>
      </c>
      <c r="F33" s="44">
        <v>12.0339</v>
      </c>
      <c r="G33" s="44">
        <v>0</v>
      </c>
      <c r="H33" s="44">
        <v>8.85</v>
      </c>
      <c r="I33" s="44">
        <v>1.2392</v>
      </c>
      <c r="J33">
        <v>-0.745</v>
      </c>
      <c r="K33">
        <v>-1.0298</v>
      </c>
      <c r="L33">
        <v>-0.4601</v>
      </c>
      <c r="M33" s="44">
        <v>0.47476</v>
      </c>
      <c r="N33" s="44">
        <v>0.35708</v>
      </c>
      <c r="O33" s="44">
        <v>0.63122</v>
      </c>
      <c r="P33" s="44"/>
      <c r="Q33" s="44">
        <v>6991</v>
      </c>
      <c r="R33" s="44">
        <v>13.0524</v>
      </c>
      <c r="S33" s="44">
        <v>10.4867</v>
      </c>
      <c r="T33" s="44">
        <v>16.2458</v>
      </c>
      <c r="U33" s="44">
        <v>0</v>
      </c>
      <c r="V33" s="44">
        <v>13.017</v>
      </c>
      <c r="W33" s="44">
        <v>1.3645</v>
      </c>
      <c r="X33">
        <v>-0.7163</v>
      </c>
      <c r="Y33">
        <v>-0.9352</v>
      </c>
      <c r="Z33">
        <v>-0.4975</v>
      </c>
      <c r="AA33" s="44">
        <v>0.48855</v>
      </c>
      <c r="AB33" s="44">
        <v>0.39251</v>
      </c>
      <c r="AC33" s="44">
        <v>0.60808</v>
      </c>
      <c r="AD33" s="44">
        <v>0.04081</v>
      </c>
      <c r="AE33">
        <v>-0.3661</v>
      </c>
      <c r="AF33">
        <v>-0.7169</v>
      </c>
      <c r="AG33">
        <v>-0.0153</v>
      </c>
      <c r="AH33" s="44">
        <v>1</v>
      </c>
      <c r="AI33" s="44">
        <v>2</v>
      </c>
      <c r="AJ33" s="44" t="str">
        <f t="shared" si="0"/>
        <v>t</v>
      </c>
      <c r="AK33" s="44"/>
      <c r="AL33" s="44"/>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row>
    <row r="34" spans="1:38" ht="12.75" customHeight="1">
      <c r="A34" t="s">
        <v>34</v>
      </c>
      <c r="B34" s="44"/>
      <c r="C34" s="44">
        <v>2818</v>
      </c>
      <c r="D34" s="44">
        <v>12.6359</v>
      </c>
      <c r="E34" s="44">
        <v>8.9932</v>
      </c>
      <c r="F34" s="44">
        <v>17.7539</v>
      </c>
      <c r="G34" s="44">
        <v>0.01777</v>
      </c>
      <c r="H34" s="44">
        <v>12.42</v>
      </c>
      <c r="I34" s="44">
        <v>2.0994</v>
      </c>
      <c r="J34">
        <v>-0.4113</v>
      </c>
      <c r="K34">
        <v>-0.7513</v>
      </c>
      <c r="L34">
        <v>-0.0712</v>
      </c>
      <c r="M34" s="44">
        <v>0.6628</v>
      </c>
      <c r="N34" s="44">
        <v>0.47173</v>
      </c>
      <c r="O34" s="44">
        <v>0.93127</v>
      </c>
      <c r="P34" s="44"/>
      <c r="Q34" s="44">
        <v>2864</v>
      </c>
      <c r="R34" s="44">
        <v>20.4591</v>
      </c>
      <c r="S34" s="44">
        <v>15.6127</v>
      </c>
      <c r="T34" s="44">
        <v>26.8097</v>
      </c>
      <c r="U34" s="44">
        <v>0.05302</v>
      </c>
      <c r="V34" s="44">
        <v>19.902</v>
      </c>
      <c r="W34" s="44">
        <v>2.6361</v>
      </c>
      <c r="X34">
        <v>-0.2669</v>
      </c>
      <c r="Y34">
        <v>-0.5372</v>
      </c>
      <c r="Z34" s="44">
        <v>0.0035</v>
      </c>
      <c r="AA34" s="44">
        <v>0.76578</v>
      </c>
      <c r="AB34" s="44">
        <v>0.58438</v>
      </c>
      <c r="AC34" s="44">
        <v>1.00348</v>
      </c>
      <c r="AD34" s="44">
        <v>0.02716</v>
      </c>
      <c r="AE34">
        <v>-0.4819</v>
      </c>
      <c r="AF34">
        <v>-0.9094</v>
      </c>
      <c r="AG34">
        <v>-0.0544</v>
      </c>
      <c r="AH34" s="44"/>
      <c r="AI34" s="44"/>
      <c r="AJ34" s="44" t="str">
        <f t="shared" si="0"/>
        <v>t</v>
      </c>
      <c r="AK34" s="44"/>
      <c r="AL34" s="44"/>
    </row>
    <row r="35" spans="1:38" ht="12.75" customHeight="1">
      <c r="A35" t="s">
        <v>33</v>
      </c>
      <c r="B35" s="44"/>
      <c r="C35" s="44">
        <v>1228</v>
      </c>
      <c r="D35" s="44">
        <v>6.6685</v>
      </c>
      <c r="E35" s="44">
        <v>3.3207</v>
      </c>
      <c r="F35" s="44">
        <v>13.3914</v>
      </c>
      <c r="G35" s="44">
        <v>0.00315</v>
      </c>
      <c r="H35" s="44">
        <v>6.515</v>
      </c>
      <c r="I35" s="44">
        <v>2.3033</v>
      </c>
      <c r="J35">
        <v>-1.0504</v>
      </c>
      <c r="K35">
        <v>-1.7476</v>
      </c>
      <c r="L35">
        <v>-0.3532</v>
      </c>
      <c r="M35" s="44">
        <v>0.34979</v>
      </c>
      <c r="N35" s="44">
        <v>0.17418</v>
      </c>
      <c r="O35" s="44">
        <v>0.70243</v>
      </c>
      <c r="P35" s="44"/>
      <c r="Q35" s="44">
        <v>1194</v>
      </c>
      <c r="R35" s="44">
        <v>20.2938</v>
      </c>
      <c r="S35" s="44">
        <v>13.3951</v>
      </c>
      <c r="T35" s="44">
        <v>30.7454</v>
      </c>
      <c r="U35" s="44">
        <v>0.19452</v>
      </c>
      <c r="V35" s="44">
        <v>19.263</v>
      </c>
      <c r="W35" s="44">
        <v>4.0166</v>
      </c>
      <c r="X35">
        <v>-0.275</v>
      </c>
      <c r="Y35">
        <v>-0.6904</v>
      </c>
      <c r="Z35" s="44">
        <v>0.1405</v>
      </c>
      <c r="AA35" s="44">
        <v>0.75959</v>
      </c>
      <c r="AB35" s="44">
        <v>0.50137</v>
      </c>
      <c r="AC35" s="44">
        <v>1.15079</v>
      </c>
      <c r="AD35" s="44">
        <v>0.00694</v>
      </c>
      <c r="AE35">
        <v>-1.1129</v>
      </c>
      <c r="AF35">
        <v>-1.9208</v>
      </c>
      <c r="AG35">
        <v>-0.305</v>
      </c>
      <c r="AH35" s="44">
        <v>1</v>
      </c>
      <c r="AI35" s="44"/>
      <c r="AJ35" s="44" t="str">
        <f t="shared" si="0"/>
        <v>t</v>
      </c>
      <c r="AK35" s="44"/>
      <c r="AL35" s="44"/>
    </row>
    <row r="36" spans="1:38" ht="12.75" customHeight="1">
      <c r="A36" t="s">
        <v>23</v>
      </c>
      <c r="B36" s="44"/>
      <c r="C36" s="44">
        <v>2221</v>
      </c>
      <c r="D36" s="44">
        <v>8.3717</v>
      </c>
      <c r="E36" s="44">
        <v>5.2415</v>
      </c>
      <c r="F36" s="44">
        <v>13.3713</v>
      </c>
      <c r="G36" s="44">
        <v>0.00057</v>
      </c>
      <c r="H36" s="44">
        <v>8.104</v>
      </c>
      <c r="I36" s="44">
        <v>1.9102</v>
      </c>
      <c r="J36">
        <v>-0.823</v>
      </c>
      <c r="K36">
        <v>-1.2912</v>
      </c>
      <c r="L36">
        <v>-0.3547</v>
      </c>
      <c r="M36" s="44">
        <v>0.43913</v>
      </c>
      <c r="N36" s="44">
        <v>0.27494</v>
      </c>
      <c r="O36" s="44">
        <v>0.70138</v>
      </c>
      <c r="P36" s="44"/>
      <c r="Q36" s="44">
        <v>2287</v>
      </c>
      <c r="R36" s="44">
        <v>11.0458</v>
      </c>
      <c r="S36" s="44">
        <v>7.4107</v>
      </c>
      <c r="T36" s="44">
        <v>16.464</v>
      </c>
      <c r="U36" s="44">
        <v>1E-05</v>
      </c>
      <c r="V36" s="44">
        <v>10.931</v>
      </c>
      <c r="W36" s="44">
        <v>2.1863</v>
      </c>
      <c r="X36">
        <v>-0.8832</v>
      </c>
      <c r="Y36">
        <v>-1.2824</v>
      </c>
      <c r="Z36">
        <v>-0.4841</v>
      </c>
      <c r="AA36" s="44">
        <v>0.41344</v>
      </c>
      <c r="AB36" s="44">
        <v>0.27738</v>
      </c>
      <c r="AC36" s="44">
        <v>0.61624</v>
      </c>
      <c r="AD36" s="44">
        <v>0.37343</v>
      </c>
      <c r="AE36">
        <v>-0.2772</v>
      </c>
      <c r="AF36">
        <v>-0.8876</v>
      </c>
      <c r="AG36" s="44">
        <v>0.3332</v>
      </c>
      <c r="AH36" s="44">
        <v>1</v>
      </c>
      <c r="AI36" s="44">
        <v>2</v>
      </c>
      <c r="AJ36" s="44" t="str">
        <f t="shared" si="0"/>
        <v> </v>
      </c>
      <c r="AK36" s="44"/>
      <c r="AL36" s="44"/>
    </row>
    <row r="37" spans="1:38" ht="12.75" customHeight="1">
      <c r="A37" t="s">
        <v>16</v>
      </c>
      <c r="B37" s="44"/>
      <c r="C37" s="44">
        <v>1485</v>
      </c>
      <c r="D37" s="44">
        <v>11.3248</v>
      </c>
      <c r="E37" s="44">
        <v>6.996</v>
      </c>
      <c r="F37" s="44">
        <v>18.3318</v>
      </c>
      <c r="G37" s="44">
        <v>0.03406</v>
      </c>
      <c r="H37" s="44">
        <v>11.448</v>
      </c>
      <c r="I37" s="44">
        <v>2.7765</v>
      </c>
      <c r="J37">
        <v>-0.5208</v>
      </c>
      <c r="K37">
        <v>-1.0025</v>
      </c>
      <c r="L37">
        <v>-0.0392</v>
      </c>
      <c r="M37" s="44">
        <v>0.59403</v>
      </c>
      <c r="N37" s="44">
        <v>0.36697</v>
      </c>
      <c r="O37" s="44">
        <v>0.96158</v>
      </c>
      <c r="P37" s="44"/>
      <c r="Q37" s="44">
        <v>1418</v>
      </c>
      <c r="R37" s="44">
        <v>13.9498</v>
      </c>
      <c r="S37" s="44">
        <v>8.8413</v>
      </c>
      <c r="T37" s="44">
        <v>22.01</v>
      </c>
      <c r="U37" s="44">
        <v>0.00522</v>
      </c>
      <c r="V37" s="44">
        <v>13.399</v>
      </c>
      <c r="W37" s="44">
        <v>3.074</v>
      </c>
      <c r="X37">
        <v>-0.6498</v>
      </c>
      <c r="Y37">
        <v>-1.1059</v>
      </c>
      <c r="Z37">
        <v>-0.1938</v>
      </c>
      <c r="AA37" s="44">
        <v>0.52214</v>
      </c>
      <c r="AB37" s="44">
        <v>0.33093</v>
      </c>
      <c r="AC37" s="44">
        <v>0.82383</v>
      </c>
      <c r="AD37" s="44">
        <v>0.53507</v>
      </c>
      <c r="AE37">
        <v>-0.2085</v>
      </c>
      <c r="AF37">
        <v>-0.8672</v>
      </c>
      <c r="AG37" s="44">
        <v>0.4503</v>
      </c>
      <c r="AH37" s="44"/>
      <c r="AI37" s="44"/>
      <c r="AJ37" s="44" t="str">
        <f t="shared" si="0"/>
        <v> </v>
      </c>
      <c r="AK37" s="44"/>
      <c r="AL37" s="44"/>
    </row>
    <row r="38" spans="1:38" ht="12.75" customHeight="1">
      <c r="A38" t="s">
        <v>21</v>
      </c>
      <c r="B38" s="44"/>
      <c r="C38" s="44">
        <v>1029</v>
      </c>
      <c r="D38" s="44">
        <v>20.5924</v>
      </c>
      <c r="E38" s="44">
        <v>13.3345</v>
      </c>
      <c r="F38" s="44">
        <v>31.8007</v>
      </c>
      <c r="G38" s="44">
        <v>0.72802</v>
      </c>
      <c r="H38" s="44">
        <v>20.408</v>
      </c>
      <c r="I38" s="44">
        <v>4.4534</v>
      </c>
      <c r="J38" s="44">
        <v>0.0771</v>
      </c>
      <c r="K38">
        <v>-0.3575</v>
      </c>
      <c r="L38" s="44">
        <v>0.5117</v>
      </c>
      <c r="M38" s="44">
        <v>1.08016</v>
      </c>
      <c r="N38" s="44">
        <v>0.69945</v>
      </c>
      <c r="O38" s="44">
        <v>1.66808</v>
      </c>
      <c r="P38" s="44"/>
      <c r="Q38" s="44">
        <v>920</v>
      </c>
      <c r="R38" s="44">
        <v>10.0525</v>
      </c>
      <c r="S38" s="44">
        <v>5.2077</v>
      </c>
      <c r="T38" s="44">
        <v>19.4044</v>
      </c>
      <c r="U38" s="44">
        <v>0.00358</v>
      </c>
      <c r="V38" s="44">
        <v>9.783</v>
      </c>
      <c r="W38" s="44">
        <v>3.2609</v>
      </c>
      <c r="X38">
        <v>-0.9775</v>
      </c>
      <c r="Y38">
        <v>-1.6352</v>
      </c>
      <c r="Z38">
        <v>-0.3198</v>
      </c>
      <c r="AA38" s="44">
        <v>0.37626</v>
      </c>
      <c r="AB38" s="44">
        <v>0.19492</v>
      </c>
      <c r="AC38" s="44">
        <v>0.7263</v>
      </c>
      <c r="AD38" s="44">
        <v>0.07319</v>
      </c>
      <c r="AE38" s="44">
        <v>0.7171</v>
      </c>
      <c r="AF38">
        <v>-0.0674</v>
      </c>
      <c r="AG38" s="44">
        <v>1.5016</v>
      </c>
      <c r="AH38" s="44"/>
      <c r="AI38" s="44">
        <v>2</v>
      </c>
      <c r="AJ38" s="44" t="str">
        <f t="shared" si="0"/>
        <v> </v>
      </c>
      <c r="AK38" s="44"/>
      <c r="AL38" s="44"/>
    </row>
    <row r="39" spans="1:38" ht="12.75" customHeight="1">
      <c r="A39" t="s">
        <v>22</v>
      </c>
      <c r="B39" s="44"/>
      <c r="C39" s="44">
        <v>5146</v>
      </c>
      <c r="D39" s="44">
        <v>7.2342</v>
      </c>
      <c r="E39" s="44">
        <v>5.1722</v>
      </c>
      <c r="F39" s="44">
        <v>10.1181</v>
      </c>
      <c r="G39" s="44">
        <v>0</v>
      </c>
      <c r="H39" s="44">
        <v>6.996</v>
      </c>
      <c r="I39" s="44">
        <v>1.166</v>
      </c>
      <c r="J39">
        <v>-0.969</v>
      </c>
      <c r="K39">
        <v>-1.3045</v>
      </c>
      <c r="L39">
        <v>-0.6335</v>
      </c>
      <c r="M39" s="44">
        <v>0.37946</v>
      </c>
      <c r="N39" s="44">
        <v>0.2713</v>
      </c>
      <c r="O39" s="44">
        <v>0.53074</v>
      </c>
      <c r="P39" s="44"/>
      <c r="Q39" s="44">
        <v>6184</v>
      </c>
      <c r="R39" s="44">
        <v>10.366</v>
      </c>
      <c r="S39" s="44">
        <v>8.0081</v>
      </c>
      <c r="T39" s="44">
        <v>13.4181</v>
      </c>
      <c r="U39" s="44">
        <v>0</v>
      </c>
      <c r="V39" s="44">
        <v>10.188</v>
      </c>
      <c r="W39" s="44">
        <v>1.2835</v>
      </c>
      <c r="X39">
        <v>-0.9468</v>
      </c>
      <c r="Y39">
        <v>-1.2048</v>
      </c>
      <c r="Z39">
        <v>-0.6887</v>
      </c>
      <c r="AA39" s="44">
        <v>0.388</v>
      </c>
      <c r="AB39" s="44">
        <v>0.29974</v>
      </c>
      <c r="AC39" s="44">
        <v>0.50224</v>
      </c>
      <c r="AD39" s="44">
        <v>0.09023</v>
      </c>
      <c r="AE39">
        <v>-0.3597</v>
      </c>
      <c r="AF39">
        <v>-0.7759</v>
      </c>
      <c r="AG39" s="44">
        <v>0.0564</v>
      </c>
      <c r="AH39" s="44">
        <v>1</v>
      </c>
      <c r="AI39" s="44">
        <v>2</v>
      </c>
      <c r="AJ39" s="44" t="str">
        <f t="shared" si="0"/>
        <v> </v>
      </c>
      <c r="AK39" s="44"/>
      <c r="AL39" s="44"/>
    </row>
    <row r="40" spans="1:38" ht="12.75" customHeight="1">
      <c r="A40" t="s">
        <v>19</v>
      </c>
      <c r="B40" s="44"/>
      <c r="C40" s="44">
        <v>2495</v>
      </c>
      <c r="D40" s="44">
        <v>8.4906</v>
      </c>
      <c r="E40" s="44">
        <v>5.4977</v>
      </c>
      <c r="F40" s="44">
        <v>13.1128</v>
      </c>
      <c r="G40" s="44">
        <v>0.00026</v>
      </c>
      <c r="H40" s="44">
        <v>8.417</v>
      </c>
      <c r="I40" s="44">
        <v>1.8367</v>
      </c>
      <c r="J40">
        <v>-0.8089</v>
      </c>
      <c r="K40">
        <v>-1.2435</v>
      </c>
      <c r="L40">
        <v>-0.3742</v>
      </c>
      <c r="M40" s="44">
        <v>0.44537</v>
      </c>
      <c r="N40" s="44">
        <v>0.28838</v>
      </c>
      <c r="O40" s="44">
        <v>0.68782</v>
      </c>
      <c r="P40" s="44"/>
      <c r="Q40" s="44">
        <v>2207</v>
      </c>
      <c r="R40" s="44">
        <v>14.3534</v>
      </c>
      <c r="S40" s="44">
        <v>10.0668</v>
      </c>
      <c r="T40" s="44">
        <v>20.4654</v>
      </c>
      <c r="U40" s="44">
        <v>0.0006</v>
      </c>
      <c r="V40" s="44">
        <v>14.499</v>
      </c>
      <c r="W40" s="44">
        <v>2.5631</v>
      </c>
      <c r="X40">
        <v>-0.6213</v>
      </c>
      <c r="Y40">
        <v>-0.9761</v>
      </c>
      <c r="Z40">
        <v>-0.2666</v>
      </c>
      <c r="AA40" s="44">
        <v>0.53724</v>
      </c>
      <c r="AB40" s="44">
        <v>0.3768</v>
      </c>
      <c r="AC40" s="44">
        <v>0.76602</v>
      </c>
      <c r="AD40" s="44">
        <v>0.06403</v>
      </c>
      <c r="AE40">
        <v>-0.525</v>
      </c>
      <c r="AF40">
        <v>-1.0807</v>
      </c>
      <c r="AG40" s="44">
        <v>0.0306</v>
      </c>
      <c r="AH40" s="44">
        <v>1</v>
      </c>
      <c r="AI40" s="44">
        <v>2</v>
      </c>
      <c r="AJ40" s="44" t="str">
        <f t="shared" si="0"/>
        <v> </v>
      </c>
      <c r="AK40" s="44"/>
      <c r="AL40" s="44"/>
    </row>
    <row r="41" spans="1:38" ht="12.75" customHeight="1">
      <c r="A41" t="s">
        <v>24</v>
      </c>
      <c r="B41" s="44"/>
      <c r="C41" s="44">
        <v>3248</v>
      </c>
      <c r="D41" s="44">
        <v>11.5371</v>
      </c>
      <c r="E41" s="44">
        <v>8.2847</v>
      </c>
      <c r="F41" s="44">
        <v>16.0663</v>
      </c>
      <c r="G41" s="44">
        <v>0.00295</v>
      </c>
      <c r="H41" s="44">
        <v>11.392</v>
      </c>
      <c r="I41" s="44">
        <v>1.8728</v>
      </c>
      <c r="J41">
        <v>-0.5023</v>
      </c>
      <c r="K41">
        <v>-0.8334</v>
      </c>
      <c r="L41">
        <v>-0.1711</v>
      </c>
      <c r="M41" s="44">
        <v>0.60517</v>
      </c>
      <c r="N41" s="44">
        <v>0.43457</v>
      </c>
      <c r="O41" s="44">
        <v>0.84274</v>
      </c>
      <c r="P41" s="44"/>
      <c r="Q41" s="44">
        <v>3184</v>
      </c>
      <c r="R41" s="44">
        <v>15.9752</v>
      </c>
      <c r="S41" s="44">
        <v>12.017</v>
      </c>
      <c r="T41" s="44">
        <v>21.2371</v>
      </c>
      <c r="U41" s="44">
        <v>0.0004</v>
      </c>
      <c r="V41" s="44">
        <v>16.018</v>
      </c>
      <c r="W41" s="44">
        <v>2.2429</v>
      </c>
      <c r="X41">
        <v>-0.5143</v>
      </c>
      <c r="Y41">
        <v>-0.799</v>
      </c>
      <c r="Z41">
        <v>-0.2295</v>
      </c>
      <c r="AA41" s="44">
        <v>0.59795</v>
      </c>
      <c r="AB41" s="44">
        <v>0.44979</v>
      </c>
      <c r="AC41" s="44">
        <v>0.7949</v>
      </c>
      <c r="AD41" s="44">
        <v>0.13777</v>
      </c>
      <c r="AE41">
        <v>-0.3255</v>
      </c>
      <c r="AF41">
        <v>-0.7553</v>
      </c>
      <c r="AG41" s="44">
        <v>0.1043</v>
      </c>
      <c r="AH41" s="44">
        <v>1</v>
      </c>
      <c r="AI41" s="44">
        <v>2</v>
      </c>
      <c r="AJ41" s="44" t="str">
        <f t="shared" si="0"/>
        <v> </v>
      </c>
      <c r="AK41" s="44"/>
      <c r="AL41" s="44"/>
    </row>
    <row r="42" spans="1:38" ht="12.75" customHeight="1">
      <c r="A42" t="s">
        <v>20</v>
      </c>
      <c r="B42" s="44"/>
      <c r="C42" s="44">
        <v>942</v>
      </c>
      <c r="D42" s="44">
        <v>17.5993</v>
      </c>
      <c r="E42" s="44">
        <v>10.7181</v>
      </c>
      <c r="F42" s="44">
        <v>28.8984</v>
      </c>
      <c r="G42" s="44">
        <v>0.752</v>
      </c>
      <c r="H42" s="44">
        <v>16.985</v>
      </c>
      <c r="I42" s="44">
        <v>4.2463</v>
      </c>
      <c r="J42">
        <v>-0.08</v>
      </c>
      <c r="K42">
        <v>-0.5759</v>
      </c>
      <c r="L42" s="44">
        <v>0.416</v>
      </c>
      <c r="M42" s="44">
        <v>0.92315</v>
      </c>
      <c r="N42" s="44">
        <v>0.56221</v>
      </c>
      <c r="O42" s="44">
        <v>1.51584</v>
      </c>
      <c r="P42" s="44"/>
      <c r="Q42" s="44">
        <v>846</v>
      </c>
      <c r="R42" s="44">
        <v>23.5892</v>
      </c>
      <c r="S42" s="44">
        <v>15.1186</v>
      </c>
      <c r="T42" s="44">
        <v>36.8058</v>
      </c>
      <c r="U42" s="44">
        <v>0.58333</v>
      </c>
      <c r="V42" s="44">
        <v>23.641</v>
      </c>
      <c r="W42" s="44">
        <v>5.2862</v>
      </c>
      <c r="X42">
        <v>-0.1245</v>
      </c>
      <c r="Y42">
        <v>-0.5694</v>
      </c>
      <c r="Z42" s="44">
        <v>0.3204</v>
      </c>
      <c r="AA42" s="44">
        <v>0.88294</v>
      </c>
      <c r="AB42" s="44">
        <v>0.56588</v>
      </c>
      <c r="AC42" s="44">
        <v>1.37763</v>
      </c>
      <c r="AD42" s="44">
        <v>0.38557</v>
      </c>
      <c r="AE42">
        <v>-0.2929</v>
      </c>
      <c r="AF42">
        <v>-0.9546</v>
      </c>
      <c r="AG42" s="44">
        <v>0.3688</v>
      </c>
      <c r="AH42" s="44"/>
      <c r="AI42" s="44"/>
      <c r="AJ42" s="44" t="str">
        <f t="shared" si="0"/>
        <v> </v>
      </c>
      <c r="AK42" s="44"/>
      <c r="AL42" s="44"/>
    </row>
    <row r="43" spans="1:38" ht="12.75" customHeight="1">
      <c r="A43" t="s">
        <v>17</v>
      </c>
      <c r="B43" s="44"/>
      <c r="C43" s="44">
        <v>5926</v>
      </c>
      <c r="D43" s="44">
        <v>14.3176</v>
      </c>
      <c r="E43" s="44">
        <v>11.3942</v>
      </c>
      <c r="F43" s="44">
        <v>17.9909</v>
      </c>
      <c r="G43" s="44">
        <v>0.014</v>
      </c>
      <c r="H43" s="44">
        <v>14.006</v>
      </c>
      <c r="I43" s="44">
        <v>1.5374</v>
      </c>
      <c r="J43">
        <v>-0.2863</v>
      </c>
      <c r="K43">
        <v>-0.5147</v>
      </c>
      <c r="L43">
        <v>-0.058</v>
      </c>
      <c r="M43" s="44">
        <v>0.75101</v>
      </c>
      <c r="N43" s="44">
        <v>0.59767</v>
      </c>
      <c r="O43" s="44">
        <v>0.9437</v>
      </c>
      <c r="P43" s="44"/>
      <c r="Q43" s="44">
        <v>5811</v>
      </c>
      <c r="R43" s="44">
        <v>20.5405</v>
      </c>
      <c r="S43" s="44">
        <v>16.8935</v>
      </c>
      <c r="T43" s="44">
        <v>24.9747</v>
      </c>
      <c r="U43" s="44">
        <v>0.00839</v>
      </c>
      <c r="V43" s="44">
        <v>20.306</v>
      </c>
      <c r="W43" s="44">
        <v>1.8693</v>
      </c>
      <c r="X43">
        <v>-0.2629</v>
      </c>
      <c r="Y43">
        <v>-0.4584</v>
      </c>
      <c r="Z43">
        <v>-0.0674</v>
      </c>
      <c r="AA43" s="44">
        <v>0.76882</v>
      </c>
      <c r="AB43" s="44">
        <v>0.63232</v>
      </c>
      <c r="AC43" s="44">
        <v>0.9348</v>
      </c>
      <c r="AD43" s="44">
        <v>0.01489</v>
      </c>
      <c r="AE43">
        <v>-0.3609</v>
      </c>
      <c r="AF43">
        <v>-0.6514</v>
      </c>
      <c r="AG43">
        <v>-0.0704</v>
      </c>
      <c r="AH43" s="44"/>
      <c r="AI43" s="44"/>
      <c r="AJ43" s="44" t="str">
        <f t="shared" si="0"/>
        <v>t</v>
      </c>
      <c r="AK43" s="44"/>
      <c r="AL43" s="44"/>
    </row>
    <row r="44" spans="1:38" ht="12.75" customHeight="1">
      <c r="A44" t="s">
        <v>18</v>
      </c>
      <c r="B44" s="44"/>
      <c r="C44" s="44">
        <v>1719</v>
      </c>
      <c r="D44" s="44">
        <v>11.7624</v>
      </c>
      <c r="E44" s="44">
        <v>7.5379</v>
      </c>
      <c r="F44" s="44">
        <v>18.3545</v>
      </c>
      <c r="G44" s="44">
        <v>0.03341</v>
      </c>
      <c r="H44" s="44">
        <v>11.635</v>
      </c>
      <c r="I44" s="44">
        <v>2.6016</v>
      </c>
      <c r="J44">
        <v>-0.4829</v>
      </c>
      <c r="K44">
        <v>-0.9279</v>
      </c>
      <c r="L44">
        <v>-0.0379</v>
      </c>
      <c r="M44" s="44">
        <v>0.61699</v>
      </c>
      <c r="N44" s="44">
        <v>0.39539</v>
      </c>
      <c r="O44" s="44">
        <v>0.96277</v>
      </c>
      <c r="P44" s="44"/>
      <c r="Q44" s="44">
        <v>1630</v>
      </c>
      <c r="R44" s="44">
        <v>6.8348</v>
      </c>
      <c r="S44" s="44">
        <v>3.767</v>
      </c>
      <c r="T44" s="44">
        <v>12.4008</v>
      </c>
      <c r="U44" s="44">
        <v>1E-05</v>
      </c>
      <c r="V44" s="44">
        <v>6.748</v>
      </c>
      <c r="W44" s="44">
        <v>2.0347</v>
      </c>
      <c r="X44">
        <v>-1.3633</v>
      </c>
      <c r="Y44">
        <v>-1.959</v>
      </c>
      <c r="Z44">
        <v>-0.7675</v>
      </c>
      <c r="AA44" s="44">
        <v>0.25582</v>
      </c>
      <c r="AB44" s="44">
        <v>0.141</v>
      </c>
      <c r="AC44" s="44">
        <v>0.46416</v>
      </c>
      <c r="AD44" s="44">
        <v>0.1502</v>
      </c>
      <c r="AE44" s="44">
        <v>0.5429</v>
      </c>
      <c r="AF44">
        <v>-0.1966</v>
      </c>
      <c r="AG44" s="44">
        <v>1.2824</v>
      </c>
      <c r="AH44" s="44"/>
      <c r="AI44" s="44">
        <v>2</v>
      </c>
      <c r="AJ44" s="44" t="str">
        <f t="shared" si="0"/>
        <v> </v>
      </c>
      <c r="AK44" s="44"/>
      <c r="AL44" s="44"/>
    </row>
    <row r="45" spans="1:38" ht="12.75" customHeight="1">
      <c r="A45" s="44" t="s">
        <v>67</v>
      </c>
      <c r="B45" s="44"/>
      <c r="C45" s="44">
        <v>2916</v>
      </c>
      <c r="D45" s="44">
        <v>18.101</v>
      </c>
      <c r="E45" s="44">
        <v>13.6784</v>
      </c>
      <c r="F45" s="44">
        <v>23.9535</v>
      </c>
      <c r="G45" s="44">
        <v>0.71679</v>
      </c>
      <c r="H45" s="44">
        <v>18.176</v>
      </c>
      <c r="I45" s="44">
        <v>2.4966</v>
      </c>
      <c r="J45">
        <v>-0.0519</v>
      </c>
      <c r="K45">
        <v>-0.332</v>
      </c>
      <c r="L45" s="44">
        <v>0.2283</v>
      </c>
      <c r="M45" s="44">
        <v>0.94947</v>
      </c>
      <c r="N45" s="44">
        <v>0.71749</v>
      </c>
      <c r="O45" s="44">
        <v>1.25646</v>
      </c>
      <c r="P45" s="44"/>
      <c r="Q45" s="44">
        <v>2626</v>
      </c>
      <c r="R45" s="44">
        <v>23.234</v>
      </c>
      <c r="S45" s="44">
        <v>17.8393</v>
      </c>
      <c r="T45" s="44">
        <v>30.26</v>
      </c>
      <c r="U45" s="44">
        <v>0.30014</v>
      </c>
      <c r="V45" s="44">
        <v>22.848</v>
      </c>
      <c r="W45" s="44">
        <v>2.9497</v>
      </c>
      <c r="X45">
        <v>-0.1397</v>
      </c>
      <c r="Y45">
        <v>-0.4039</v>
      </c>
      <c r="Z45" s="44">
        <v>0.1245</v>
      </c>
      <c r="AA45" s="44">
        <v>0.86964</v>
      </c>
      <c r="AB45" s="44">
        <v>0.66772</v>
      </c>
      <c r="AC45" s="44">
        <v>1.13262</v>
      </c>
      <c r="AD45" s="44">
        <v>0.19457</v>
      </c>
      <c r="AE45">
        <v>-0.2496</v>
      </c>
      <c r="AF45">
        <v>-0.6269</v>
      </c>
      <c r="AG45" s="44">
        <v>0.1276</v>
      </c>
      <c r="AH45" s="44"/>
      <c r="AI45" s="44"/>
      <c r="AJ45" s="44" t="str">
        <f t="shared" si="0"/>
        <v> </v>
      </c>
      <c r="AK45" s="44"/>
      <c r="AL45" s="44"/>
    </row>
    <row r="46" spans="1:38" ht="12.75" customHeight="1">
      <c r="A46" s="44" t="s">
        <v>68</v>
      </c>
      <c r="B46" s="44"/>
      <c r="C46" s="44">
        <v>1925</v>
      </c>
      <c r="D46" s="44">
        <v>18.3395</v>
      </c>
      <c r="E46" s="44">
        <v>13.0524</v>
      </c>
      <c r="F46" s="44">
        <v>25.7683</v>
      </c>
      <c r="G46" s="44">
        <v>0.82324</v>
      </c>
      <c r="H46" s="44">
        <v>18.182</v>
      </c>
      <c r="I46" s="44">
        <v>3.0733</v>
      </c>
      <c r="J46">
        <v>-0.0388</v>
      </c>
      <c r="K46">
        <v>-0.3788</v>
      </c>
      <c r="L46" s="44">
        <v>0.3013</v>
      </c>
      <c r="M46" s="44">
        <v>0.96198</v>
      </c>
      <c r="N46" s="44">
        <v>0.68465</v>
      </c>
      <c r="O46" s="44">
        <v>1.35165</v>
      </c>
      <c r="P46" s="44"/>
      <c r="Q46" s="44">
        <v>1817</v>
      </c>
      <c r="R46" s="44">
        <v>21.2781</v>
      </c>
      <c r="S46" s="44">
        <v>15.345</v>
      </c>
      <c r="T46" s="44">
        <v>29.5052</v>
      </c>
      <c r="U46" s="44">
        <v>0.17234</v>
      </c>
      <c r="V46" s="44">
        <v>20.914</v>
      </c>
      <c r="W46" s="44">
        <v>3.3926</v>
      </c>
      <c r="X46">
        <v>-0.2276</v>
      </c>
      <c r="Y46">
        <v>-0.5545</v>
      </c>
      <c r="Z46" s="44">
        <v>0.0993</v>
      </c>
      <c r="AA46" s="44">
        <v>0.79643</v>
      </c>
      <c r="AB46" s="44">
        <v>0.57436</v>
      </c>
      <c r="AC46" s="44">
        <v>1.10437</v>
      </c>
      <c r="AD46" s="44">
        <v>0.53133</v>
      </c>
      <c r="AE46">
        <v>-0.1486</v>
      </c>
      <c r="AF46">
        <v>-0.614</v>
      </c>
      <c r="AG46" s="44">
        <v>0.3167</v>
      </c>
      <c r="AH46" s="44"/>
      <c r="AI46" s="44"/>
      <c r="AJ46" s="44" t="str">
        <f t="shared" si="0"/>
        <v> </v>
      </c>
      <c r="AK46" s="44"/>
      <c r="AL46" s="44"/>
    </row>
    <row r="47" spans="1:38" ht="12.75" customHeight="1">
      <c r="A47" s="44" t="s">
        <v>64</v>
      </c>
      <c r="B47" s="44"/>
      <c r="C47" s="44">
        <v>2973</v>
      </c>
      <c r="D47" s="44">
        <v>19.0399</v>
      </c>
      <c r="E47" s="44">
        <v>14.4925</v>
      </c>
      <c r="F47" s="44">
        <v>25.0142</v>
      </c>
      <c r="G47" s="44">
        <v>0.99266</v>
      </c>
      <c r="H47" s="44">
        <v>18.836</v>
      </c>
      <c r="I47" s="44">
        <v>2.5171</v>
      </c>
      <c r="J47">
        <v>-0.0013</v>
      </c>
      <c r="K47">
        <v>-0.2742</v>
      </c>
      <c r="L47" s="44">
        <v>0.2716</v>
      </c>
      <c r="M47" s="44">
        <v>0.99872</v>
      </c>
      <c r="N47" s="44">
        <v>0.76019</v>
      </c>
      <c r="O47" s="44">
        <v>1.3121</v>
      </c>
      <c r="P47" s="44"/>
      <c r="Q47" s="44">
        <v>2643</v>
      </c>
      <c r="R47" s="44">
        <v>24.606</v>
      </c>
      <c r="S47" s="44">
        <v>19.0406</v>
      </c>
      <c r="T47" s="44">
        <v>31.7982</v>
      </c>
      <c r="U47" s="44">
        <v>0.5293</v>
      </c>
      <c r="V47" s="44">
        <v>24.215</v>
      </c>
      <c r="W47" s="44">
        <v>3.0269</v>
      </c>
      <c r="X47">
        <v>-0.0823</v>
      </c>
      <c r="Y47">
        <v>-0.3387</v>
      </c>
      <c r="Z47" s="44">
        <v>0.1741</v>
      </c>
      <c r="AA47" s="44">
        <v>0.921</v>
      </c>
      <c r="AB47" s="44">
        <v>0.71268</v>
      </c>
      <c r="AC47" s="44">
        <v>1.1902</v>
      </c>
      <c r="AD47" s="44">
        <v>0.17017</v>
      </c>
      <c r="AE47">
        <v>-0.2565</v>
      </c>
      <c r="AF47">
        <v>-0.6229</v>
      </c>
      <c r="AG47" s="44">
        <v>0.11</v>
      </c>
      <c r="AH47" s="44"/>
      <c r="AI47" s="44"/>
      <c r="AJ47" s="44" t="str">
        <f t="shared" si="0"/>
        <v> </v>
      </c>
      <c r="AK47" s="44"/>
      <c r="AL47" s="44"/>
    </row>
    <row r="48" spans="1:38" ht="12.75" customHeight="1">
      <c r="A48" s="44" t="s">
        <v>69</v>
      </c>
      <c r="B48" s="44"/>
      <c r="C48" s="44">
        <v>3320</v>
      </c>
      <c r="D48" s="44">
        <v>25.2339</v>
      </c>
      <c r="E48" s="44">
        <v>20.0069</v>
      </c>
      <c r="F48" s="44">
        <v>31.8263</v>
      </c>
      <c r="G48" s="44">
        <v>0.01791</v>
      </c>
      <c r="H48" s="44">
        <v>24.096</v>
      </c>
      <c r="I48" s="44">
        <v>2.6941</v>
      </c>
      <c r="J48" s="44">
        <v>0.2804</v>
      </c>
      <c r="K48" s="44">
        <v>0.0483</v>
      </c>
      <c r="L48" s="44">
        <v>0.5125</v>
      </c>
      <c r="M48" s="44">
        <v>1.32362</v>
      </c>
      <c r="N48" s="44">
        <v>1.04944</v>
      </c>
      <c r="O48" s="44">
        <v>1.66942</v>
      </c>
      <c r="P48" s="44"/>
      <c r="Q48" s="44">
        <v>2927</v>
      </c>
      <c r="R48" s="44">
        <v>30.4255</v>
      </c>
      <c r="S48" s="44">
        <v>24.2845</v>
      </c>
      <c r="T48" s="44">
        <v>38.1195</v>
      </c>
      <c r="U48" s="44">
        <v>0.25843</v>
      </c>
      <c r="V48" s="44">
        <v>29.04</v>
      </c>
      <c r="W48" s="44">
        <v>3.1498</v>
      </c>
      <c r="X48" s="44">
        <v>0.13</v>
      </c>
      <c r="Y48">
        <v>-0.0955</v>
      </c>
      <c r="Z48" s="44">
        <v>0.3554</v>
      </c>
      <c r="AA48" s="44">
        <v>1.13882</v>
      </c>
      <c r="AB48" s="44">
        <v>0.90896</v>
      </c>
      <c r="AC48" s="44">
        <v>1.4268</v>
      </c>
      <c r="AD48" s="44">
        <v>0.24313</v>
      </c>
      <c r="AE48">
        <v>-0.1871</v>
      </c>
      <c r="AF48">
        <v>-0.5013</v>
      </c>
      <c r="AG48" s="44">
        <v>0.1271</v>
      </c>
      <c r="AH48" s="44"/>
      <c r="AI48" s="44"/>
      <c r="AJ48" s="44" t="str">
        <f t="shared" si="0"/>
        <v> </v>
      </c>
      <c r="AK48" s="44"/>
      <c r="AL48" s="44"/>
    </row>
    <row r="49" spans="1:38" ht="12.75" customHeight="1">
      <c r="A49" s="44" t="s">
        <v>66</v>
      </c>
      <c r="B49" s="44"/>
      <c r="C49" s="44">
        <v>2243</v>
      </c>
      <c r="D49" s="44">
        <v>25.5008</v>
      </c>
      <c r="E49" s="44">
        <v>19.4065</v>
      </c>
      <c r="F49" s="44">
        <v>33.5088</v>
      </c>
      <c r="G49" s="44">
        <v>0.03683</v>
      </c>
      <c r="H49" s="44">
        <v>24.967</v>
      </c>
      <c r="I49" s="44">
        <v>3.3363</v>
      </c>
      <c r="J49" s="44">
        <v>0.2909</v>
      </c>
      <c r="K49" s="44">
        <v>0.0178</v>
      </c>
      <c r="L49" s="44">
        <v>0.564</v>
      </c>
      <c r="M49" s="44">
        <v>1.33762</v>
      </c>
      <c r="N49" s="44">
        <v>1.01795</v>
      </c>
      <c r="O49" s="44">
        <v>1.75767</v>
      </c>
      <c r="P49" s="44"/>
      <c r="Q49" s="44">
        <v>2058</v>
      </c>
      <c r="R49" s="44">
        <v>30.891</v>
      </c>
      <c r="S49" s="44">
        <v>23.8569</v>
      </c>
      <c r="T49" s="44">
        <v>39.9991</v>
      </c>
      <c r="U49" s="44">
        <v>0.27082</v>
      </c>
      <c r="V49" s="44">
        <v>30.612</v>
      </c>
      <c r="W49" s="44">
        <v>3.8568</v>
      </c>
      <c r="X49" s="44">
        <v>0.1452</v>
      </c>
      <c r="Y49">
        <v>-0.1132</v>
      </c>
      <c r="Z49" s="44">
        <v>0.4036</v>
      </c>
      <c r="AA49" s="44">
        <v>1.15624</v>
      </c>
      <c r="AB49" s="44">
        <v>0.89296</v>
      </c>
      <c r="AC49" s="44">
        <v>1.49715</v>
      </c>
      <c r="AD49" s="44">
        <v>0.30695</v>
      </c>
      <c r="AE49">
        <v>-0.1918</v>
      </c>
      <c r="AF49">
        <v>-0.5596</v>
      </c>
      <c r="AG49" s="44">
        <v>0.1761</v>
      </c>
      <c r="AH49" s="44"/>
      <c r="AI49" s="44"/>
      <c r="AJ49" s="44" t="str">
        <f t="shared" si="0"/>
        <v> </v>
      </c>
      <c r="AK49" s="44"/>
      <c r="AL49" s="44"/>
    </row>
    <row r="50" spans="1:38" ht="12.75" customHeight="1">
      <c r="A50" s="44" t="s">
        <v>65</v>
      </c>
      <c r="B50" s="44"/>
      <c r="C50" s="44">
        <v>2174</v>
      </c>
      <c r="D50" s="44">
        <v>20.8746</v>
      </c>
      <c r="E50" s="44">
        <v>15.3807</v>
      </c>
      <c r="F50" s="44">
        <v>28.331</v>
      </c>
      <c r="G50" s="44">
        <v>0.56047</v>
      </c>
      <c r="H50" s="44">
        <v>20.239</v>
      </c>
      <c r="I50" s="44">
        <v>3.0512</v>
      </c>
      <c r="J50" s="44">
        <v>0.0907</v>
      </c>
      <c r="K50">
        <v>-0.2147</v>
      </c>
      <c r="L50" s="44">
        <v>0.3961</v>
      </c>
      <c r="M50" s="44">
        <v>1.09496</v>
      </c>
      <c r="N50" s="44">
        <v>0.80678</v>
      </c>
      <c r="O50" s="44">
        <v>1.48608</v>
      </c>
      <c r="P50" s="44"/>
      <c r="Q50" s="44">
        <v>2058</v>
      </c>
      <c r="R50" s="44">
        <v>39.7894</v>
      </c>
      <c r="S50" s="44">
        <v>31.476</v>
      </c>
      <c r="T50" s="44">
        <v>50.2984</v>
      </c>
      <c r="U50" s="44">
        <v>0.00087</v>
      </c>
      <c r="V50" s="44">
        <v>37.901</v>
      </c>
      <c r="W50" s="44">
        <v>4.2914</v>
      </c>
      <c r="X50" s="44">
        <v>0.3983</v>
      </c>
      <c r="Y50" s="44">
        <v>0.1639</v>
      </c>
      <c r="Z50" s="44">
        <v>0.6327</v>
      </c>
      <c r="AA50" s="44">
        <v>1.4893</v>
      </c>
      <c r="AB50" s="44">
        <v>1.17814</v>
      </c>
      <c r="AC50" s="44">
        <v>1.88265</v>
      </c>
      <c r="AD50" s="44">
        <v>0.0008</v>
      </c>
      <c r="AE50">
        <v>-0.6451</v>
      </c>
      <c r="AF50">
        <v>-1.0222</v>
      </c>
      <c r="AG50">
        <v>-0.268</v>
      </c>
      <c r="AH50" s="44"/>
      <c r="AI50" s="44">
        <v>2</v>
      </c>
      <c r="AJ50" s="44" t="str">
        <f t="shared" si="0"/>
        <v>t</v>
      </c>
      <c r="AK50" s="44"/>
      <c r="AL50" s="44"/>
    </row>
    <row r="51" spans="1:38" ht="12.75" customHeight="1">
      <c r="A51" t="s">
        <v>57</v>
      </c>
      <c r="B51" s="44"/>
      <c r="C51" s="44">
        <v>1363</v>
      </c>
      <c r="D51" s="44">
        <v>21.8248</v>
      </c>
      <c r="E51" s="44">
        <v>15.0472</v>
      </c>
      <c r="F51" s="44">
        <v>31.6553</v>
      </c>
      <c r="G51" s="44">
        <v>0.476</v>
      </c>
      <c r="H51" s="44">
        <v>21.277</v>
      </c>
      <c r="I51" s="44">
        <v>3.951</v>
      </c>
      <c r="J51" s="44">
        <v>0.1352</v>
      </c>
      <c r="K51">
        <v>-0.2366</v>
      </c>
      <c r="L51" s="44">
        <v>0.5071</v>
      </c>
      <c r="M51" s="44">
        <v>1.1448</v>
      </c>
      <c r="N51" s="44">
        <v>0.78928</v>
      </c>
      <c r="O51" s="44">
        <v>1.66045</v>
      </c>
      <c r="P51" s="44"/>
      <c r="Q51" s="44">
        <v>1155</v>
      </c>
      <c r="R51" s="44">
        <v>35.8736</v>
      </c>
      <c r="S51" s="44">
        <v>26.0801</v>
      </c>
      <c r="T51" s="44">
        <v>49.3445</v>
      </c>
      <c r="U51" s="44">
        <v>0.07003</v>
      </c>
      <c r="V51" s="44">
        <v>34.632</v>
      </c>
      <c r="W51" s="44">
        <v>5.4758</v>
      </c>
      <c r="X51" s="44">
        <v>0.2947</v>
      </c>
      <c r="Y51">
        <v>-0.0241</v>
      </c>
      <c r="Z51" s="44">
        <v>0.6135</v>
      </c>
      <c r="AA51" s="44">
        <v>1.34274</v>
      </c>
      <c r="AB51" s="44">
        <v>0.97617</v>
      </c>
      <c r="AC51" s="44">
        <v>1.84695</v>
      </c>
      <c r="AD51" s="44">
        <v>0.04404</v>
      </c>
      <c r="AE51">
        <v>-0.497</v>
      </c>
      <c r="AF51">
        <v>-0.9806</v>
      </c>
      <c r="AG51">
        <v>-0.0133</v>
      </c>
      <c r="AH51" s="44"/>
      <c r="AI51" s="44"/>
      <c r="AJ51" s="44" t="str">
        <f t="shared" si="0"/>
        <v>t</v>
      </c>
      <c r="AK51" s="44"/>
      <c r="AL51" s="44"/>
    </row>
    <row r="52" spans="1:38" ht="12.75" customHeight="1">
      <c r="A52" t="s">
        <v>61</v>
      </c>
      <c r="B52" s="44"/>
      <c r="C52" s="44">
        <v>976</v>
      </c>
      <c r="D52" s="44">
        <v>26.5944</v>
      </c>
      <c r="E52" s="44">
        <v>17.9684</v>
      </c>
      <c r="F52" s="44">
        <v>39.3614</v>
      </c>
      <c r="G52" s="44">
        <v>0.09611</v>
      </c>
      <c r="H52" s="44">
        <v>26.639</v>
      </c>
      <c r="I52" s="44">
        <v>5.2244</v>
      </c>
      <c r="J52" s="44">
        <v>0.3329</v>
      </c>
      <c r="K52">
        <v>-0.0592</v>
      </c>
      <c r="L52" s="44">
        <v>0.725</v>
      </c>
      <c r="M52" s="44">
        <v>1.39498</v>
      </c>
      <c r="N52" s="44">
        <v>0.94252</v>
      </c>
      <c r="O52" s="44">
        <v>2.06466</v>
      </c>
      <c r="P52" s="44"/>
      <c r="Q52" s="44">
        <v>864</v>
      </c>
      <c r="R52" s="44">
        <v>26.5078</v>
      </c>
      <c r="S52" s="44">
        <v>17.3348</v>
      </c>
      <c r="T52" s="44">
        <v>40.5349</v>
      </c>
      <c r="U52" s="44">
        <v>0.9711</v>
      </c>
      <c r="V52" s="44">
        <v>25.463</v>
      </c>
      <c r="W52" s="44">
        <v>5.4287</v>
      </c>
      <c r="X52">
        <v>-0.0079</v>
      </c>
      <c r="Y52">
        <v>-0.4326</v>
      </c>
      <c r="Z52" s="44">
        <v>0.4169</v>
      </c>
      <c r="AA52" s="44">
        <v>0.99218</v>
      </c>
      <c r="AB52" s="44">
        <v>0.64884</v>
      </c>
      <c r="AC52" s="44">
        <v>1.51721</v>
      </c>
      <c r="AD52" s="44">
        <v>0.9911</v>
      </c>
      <c r="AE52" s="44">
        <v>0.0033</v>
      </c>
      <c r="AF52">
        <v>-0.5696</v>
      </c>
      <c r="AG52" s="44">
        <v>0.5761</v>
      </c>
      <c r="AH52" s="44"/>
      <c r="AI52" s="44"/>
      <c r="AJ52" s="44" t="str">
        <f t="shared" si="0"/>
        <v> </v>
      </c>
      <c r="AK52" s="44"/>
      <c r="AL52" s="44"/>
    </row>
    <row r="53" spans="1:38" ht="12.75" customHeight="1">
      <c r="A53" t="s">
        <v>59</v>
      </c>
      <c r="B53" s="44"/>
      <c r="C53" s="44">
        <v>2357</v>
      </c>
      <c r="D53" s="44">
        <v>27.34</v>
      </c>
      <c r="E53" s="44">
        <v>21.1084</v>
      </c>
      <c r="F53" s="44">
        <v>35.4113</v>
      </c>
      <c r="G53" s="44">
        <v>0.0063</v>
      </c>
      <c r="H53" s="44">
        <v>26.729</v>
      </c>
      <c r="I53" s="44">
        <v>3.3675</v>
      </c>
      <c r="J53" s="44">
        <v>0.3605</v>
      </c>
      <c r="K53" s="44">
        <v>0.1019</v>
      </c>
      <c r="L53" s="44">
        <v>0.6192</v>
      </c>
      <c r="M53" s="44">
        <v>1.4341</v>
      </c>
      <c r="N53" s="44">
        <v>1.10722</v>
      </c>
      <c r="O53" s="44">
        <v>1.85747</v>
      </c>
      <c r="P53" s="44"/>
      <c r="Q53" s="44">
        <v>2190</v>
      </c>
      <c r="R53" s="44">
        <v>30.8874</v>
      </c>
      <c r="S53" s="44">
        <v>23.8197</v>
      </c>
      <c r="T53" s="44">
        <v>40.0523</v>
      </c>
      <c r="U53" s="44">
        <v>0.27387</v>
      </c>
      <c r="V53" s="44">
        <v>28.311</v>
      </c>
      <c r="W53" s="44">
        <v>3.5954</v>
      </c>
      <c r="X53" s="44">
        <v>0.1451</v>
      </c>
      <c r="Y53">
        <v>-0.1148</v>
      </c>
      <c r="Z53" s="44">
        <v>0.4049</v>
      </c>
      <c r="AA53" s="44">
        <v>1.15611</v>
      </c>
      <c r="AB53" s="44">
        <v>0.89156</v>
      </c>
      <c r="AC53" s="44">
        <v>1.49915</v>
      </c>
      <c r="AD53" s="44">
        <v>0.50474</v>
      </c>
      <c r="AE53">
        <v>-0.122</v>
      </c>
      <c r="AF53">
        <v>-0.4805</v>
      </c>
      <c r="AG53" s="44">
        <v>0.2365</v>
      </c>
      <c r="AH53" s="44"/>
      <c r="AI53" s="44"/>
      <c r="AJ53" s="44" t="str">
        <f t="shared" si="0"/>
        <v> </v>
      </c>
      <c r="AK53" s="44"/>
      <c r="AL53" s="44"/>
    </row>
    <row r="54" spans="1:38" ht="12.75" customHeight="1">
      <c r="A54" t="s">
        <v>58</v>
      </c>
      <c r="B54" s="44"/>
      <c r="C54" s="44">
        <v>1311</v>
      </c>
      <c r="D54" s="44">
        <v>24.2684</v>
      </c>
      <c r="E54" s="44">
        <v>16.8348</v>
      </c>
      <c r="F54" s="44">
        <v>34.9844</v>
      </c>
      <c r="G54" s="44">
        <v>0.19585</v>
      </c>
      <c r="H54" s="44">
        <v>22.883</v>
      </c>
      <c r="I54" s="44">
        <v>4.1779</v>
      </c>
      <c r="J54" s="44">
        <v>0.2414</v>
      </c>
      <c r="K54">
        <v>-0.1244</v>
      </c>
      <c r="L54" s="44">
        <v>0.6071</v>
      </c>
      <c r="M54" s="44">
        <v>1.27298</v>
      </c>
      <c r="N54" s="44">
        <v>0.88305</v>
      </c>
      <c r="O54" s="44">
        <v>1.83507</v>
      </c>
      <c r="P54" s="44"/>
      <c r="Q54" s="44">
        <v>1493</v>
      </c>
      <c r="R54" s="44">
        <v>25.285</v>
      </c>
      <c r="S54" s="44">
        <v>18.2321</v>
      </c>
      <c r="T54" s="44">
        <v>35.0662</v>
      </c>
      <c r="U54" s="44">
        <v>0.74132</v>
      </c>
      <c r="V54" s="44">
        <v>25.452</v>
      </c>
      <c r="W54" s="44">
        <v>4.1289</v>
      </c>
      <c r="X54">
        <v>-0.0551</v>
      </c>
      <c r="Y54">
        <v>-0.3821</v>
      </c>
      <c r="Z54" s="44">
        <v>0.2719</v>
      </c>
      <c r="AA54" s="44">
        <v>0.94641</v>
      </c>
      <c r="AB54" s="44">
        <v>0.68242</v>
      </c>
      <c r="AC54" s="44">
        <v>1.31252</v>
      </c>
      <c r="AD54" s="44">
        <v>0.86815</v>
      </c>
      <c r="AE54">
        <v>-0.041</v>
      </c>
      <c r="AF54">
        <v>-0.5255</v>
      </c>
      <c r="AG54" s="44">
        <v>0.4434</v>
      </c>
      <c r="AH54" s="44"/>
      <c r="AI54" s="44"/>
      <c r="AJ54" s="44" t="str">
        <f t="shared" si="0"/>
        <v> </v>
      </c>
      <c r="AK54" s="44"/>
      <c r="AL54" s="44"/>
    </row>
    <row r="55" spans="1:38" ht="12.75" customHeight="1">
      <c r="A55" t="s">
        <v>63</v>
      </c>
      <c r="B55" s="44"/>
      <c r="C55" s="44">
        <v>1177</v>
      </c>
      <c r="D55" s="44">
        <v>28.4277</v>
      </c>
      <c r="E55" s="44">
        <v>20.0376</v>
      </c>
      <c r="F55" s="44">
        <v>40.3311</v>
      </c>
      <c r="G55" s="44">
        <v>0.02516</v>
      </c>
      <c r="H55" s="44">
        <v>28.037</v>
      </c>
      <c r="I55" s="44">
        <v>4.8807</v>
      </c>
      <c r="J55" s="44">
        <v>0.3995</v>
      </c>
      <c r="K55" s="44">
        <v>0.0498</v>
      </c>
      <c r="L55" s="44">
        <v>0.7493</v>
      </c>
      <c r="M55" s="44">
        <v>1.49115</v>
      </c>
      <c r="N55" s="44">
        <v>1.05105</v>
      </c>
      <c r="O55" s="44">
        <v>2.11553</v>
      </c>
      <c r="P55" s="44"/>
      <c r="Q55" s="44">
        <v>1160</v>
      </c>
      <c r="R55" s="44">
        <v>35.0758</v>
      </c>
      <c r="S55" s="44">
        <v>25.3036</v>
      </c>
      <c r="T55" s="44">
        <v>48.622</v>
      </c>
      <c r="U55" s="44">
        <v>0.1023</v>
      </c>
      <c r="V55" s="44">
        <v>32.759</v>
      </c>
      <c r="W55" s="44">
        <v>5.3142</v>
      </c>
      <c r="X55" s="44">
        <v>0.2722</v>
      </c>
      <c r="Y55">
        <v>-0.0543</v>
      </c>
      <c r="Z55" s="44">
        <v>0.5988</v>
      </c>
      <c r="AA55" s="44">
        <v>1.31288</v>
      </c>
      <c r="AB55" s="44">
        <v>0.94711</v>
      </c>
      <c r="AC55" s="44">
        <v>1.81991</v>
      </c>
      <c r="AD55" s="44">
        <v>0.38311</v>
      </c>
      <c r="AE55">
        <v>-0.2101</v>
      </c>
      <c r="AF55">
        <v>-0.6824</v>
      </c>
      <c r="AG55" s="44">
        <v>0.2621</v>
      </c>
      <c r="AH55" s="44"/>
      <c r="AI55" s="44"/>
      <c r="AJ55" s="44" t="str">
        <f t="shared" si="0"/>
        <v> </v>
      </c>
      <c r="AK55" s="44"/>
      <c r="AL55" s="44"/>
    </row>
    <row r="56" spans="1:38" ht="12.75" customHeight="1">
      <c r="A56" t="s">
        <v>62</v>
      </c>
      <c r="B56" s="44"/>
      <c r="C56" s="44">
        <v>1289</v>
      </c>
      <c r="D56" s="44">
        <v>43.8663</v>
      </c>
      <c r="E56" s="44">
        <v>33.391</v>
      </c>
      <c r="F56" s="44">
        <v>57.6278</v>
      </c>
      <c r="G56" s="44">
        <v>0</v>
      </c>
      <c r="H56" s="44">
        <v>43.445</v>
      </c>
      <c r="I56" s="44">
        <v>5.8055</v>
      </c>
      <c r="J56" s="44">
        <v>0.8333</v>
      </c>
      <c r="K56" s="44">
        <v>0.5605</v>
      </c>
      <c r="L56" s="44">
        <v>1.1062</v>
      </c>
      <c r="M56" s="44">
        <v>2.30097</v>
      </c>
      <c r="N56" s="44">
        <v>1.7515</v>
      </c>
      <c r="O56" s="44">
        <v>3.02281</v>
      </c>
      <c r="P56" s="44"/>
      <c r="Q56" s="44">
        <v>1443</v>
      </c>
      <c r="R56" s="44">
        <v>59.3131</v>
      </c>
      <c r="S56" s="44">
        <v>47.1703</v>
      </c>
      <c r="T56" s="44">
        <v>74.5818</v>
      </c>
      <c r="U56" s="44">
        <v>0</v>
      </c>
      <c r="V56" s="44">
        <v>56.826</v>
      </c>
      <c r="W56" s="44">
        <v>6.2754</v>
      </c>
      <c r="X56" s="44">
        <v>0.7975</v>
      </c>
      <c r="Y56" s="44">
        <v>0.5685</v>
      </c>
      <c r="Z56" s="44">
        <v>1.0266</v>
      </c>
      <c r="AA56" s="44">
        <v>2.22007</v>
      </c>
      <c r="AB56" s="44">
        <v>1.76557</v>
      </c>
      <c r="AC56" s="44">
        <v>2.79158</v>
      </c>
      <c r="AD56" s="44">
        <v>0.08914</v>
      </c>
      <c r="AE56">
        <v>-0.3017</v>
      </c>
      <c r="AF56">
        <v>-0.6495</v>
      </c>
      <c r="AG56" s="44">
        <v>0.0461</v>
      </c>
      <c r="AH56" s="44">
        <v>1</v>
      </c>
      <c r="AI56" s="44">
        <v>2</v>
      </c>
      <c r="AJ56" s="44" t="str">
        <f t="shared" si="0"/>
        <v> </v>
      </c>
      <c r="AK56" s="44"/>
      <c r="AL56" s="44"/>
    </row>
    <row r="57" spans="1:38" ht="12.75" customHeight="1">
      <c r="A57" t="s">
        <v>60</v>
      </c>
      <c r="B57" s="44"/>
      <c r="C57" s="44">
        <v>1758</v>
      </c>
      <c r="D57" s="44">
        <v>29.0915</v>
      </c>
      <c r="E57" s="44">
        <v>21.8204</v>
      </c>
      <c r="F57" s="44">
        <v>38.7857</v>
      </c>
      <c r="G57" s="44">
        <v>0.00397</v>
      </c>
      <c r="H57" s="44">
        <v>28.441</v>
      </c>
      <c r="I57" s="44">
        <v>4.0222</v>
      </c>
      <c r="J57" s="44">
        <v>0.4226</v>
      </c>
      <c r="K57" s="44">
        <v>0.135</v>
      </c>
      <c r="L57" s="44">
        <v>0.7102</v>
      </c>
      <c r="M57" s="44">
        <v>1.52597</v>
      </c>
      <c r="N57" s="44">
        <v>1.14457</v>
      </c>
      <c r="O57" s="44">
        <v>2.03447</v>
      </c>
      <c r="P57" s="44"/>
      <c r="Q57" s="44">
        <v>1553</v>
      </c>
      <c r="R57" s="44">
        <v>47.1462</v>
      </c>
      <c r="S57" s="44">
        <v>36.8687</v>
      </c>
      <c r="T57" s="44">
        <v>60.2886</v>
      </c>
      <c r="U57" s="44">
        <v>1E-05</v>
      </c>
      <c r="V57" s="44">
        <v>45.074</v>
      </c>
      <c r="W57" s="44">
        <v>5.3874</v>
      </c>
      <c r="X57" s="44">
        <v>0.568</v>
      </c>
      <c r="Y57" s="44">
        <v>0.3221</v>
      </c>
      <c r="Z57" s="44">
        <v>0.8139</v>
      </c>
      <c r="AA57" s="44">
        <v>1.76467</v>
      </c>
      <c r="AB57" s="44">
        <v>1.37998</v>
      </c>
      <c r="AC57" s="44">
        <v>2.25658</v>
      </c>
      <c r="AD57" s="44">
        <v>0.01064</v>
      </c>
      <c r="AE57">
        <v>-0.4828</v>
      </c>
      <c r="AF57">
        <v>-0.8533</v>
      </c>
      <c r="AG57">
        <v>-0.1123</v>
      </c>
      <c r="AH57" s="44">
        <v>1</v>
      </c>
      <c r="AI57" s="44">
        <v>2</v>
      </c>
      <c r="AJ57" s="44" t="str">
        <f t="shared" si="0"/>
        <v>t</v>
      </c>
      <c r="AK57" s="44"/>
      <c r="AL57" s="44"/>
    </row>
    <row r="58" spans="1:38" ht="12.75" customHeight="1">
      <c r="A58" t="s">
        <v>38</v>
      </c>
      <c r="B58" s="44"/>
      <c r="C58" s="44">
        <v>4378</v>
      </c>
      <c r="D58" s="44">
        <v>24.3645</v>
      </c>
      <c r="E58" s="44">
        <v>19.8392</v>
      </c>
      <c r="F58" s="44">
        <v>29.922</v>
      </c>
      <c r="G58" s="44">
        <v>0.01928</v>
      </c>
      <c r="H58" s="44">
        <v>24.212</v>
      </c>
      <c r="I58" s="44">
        <v>2.3517</v>
      </c>
      <c r="J58" s="44">
        <v>0.2453</v>
      </c>
      <c r="K58" s="44">
        <v>0.0398</v>
      </c>
      <c r="L58" s="44">
        <v>0.4508</v>
      </c>
      <c r="M58" s="44">
        <v>1.27802</v>
      </c>
      <c r="N58" s="44">
        <v>1.04065</v>
      </c>
      <c r="O58" s="44">
        <v>1.56953</v>
      </c>
      <c r="P58" s="44"/>
      <c r="Q58" s="44">
        <v>4253</v>
      </c>
      <c r="R58" s="44">
        <v>32.1531</v>
      </c>
      <c r="S58" s="44">
        <v>26.7648</v>
      </c>
      <c r="T58" s="44">
        <v>38.6262</v>
      </c>
      <c r="U58" s="44">
        <v>0.0478</v>
      </c>
      <c r="V58" s="44">
        <v>32.448</v>
      </c>
      <c r="W58" s="44">
        <v>2.7621</v>
      </c>
      <c r="X58" s="44">
        <v>0.1852</v>
      </c>
      <c r="Y58" s="44">
        <v>0.0018</v>
      </c>
      <c r="Z58" s="44">
        <v>0.3686</v>
      </c>
      <c r="AA58" s="44">
        <v>1.20348</v>
      </c>
      <c r="AB58" s="44">
        <v>1.0018</v>
      </c>
      <c r="AC58" s="44">
        <v>1.44577</v>
      </c>
      <c r="AD58" s="44">
        <v>0.03966</v>
      </c>
      <c r="AE58">
        <v>-0.2774</v>
      </c>
      <c r="AF58">
        <v>-0.5417</v>
      </c>
      <c r="AG58">
        <v>-0.0131</v>
      </c>
      <c r="AH58" s="44"/>
      <c r="AI58" s="44"/>
      <c r="AJ58" s="44" t="str">
        <f t="shared" si="0"/>
        <v>t</v>
      </c>
      <c r="AK58" s="44"/>
      <c r="AL58" s="44"/>
    </row>
    <row r="59" spans="1:38" ht="12.75" customHeight="1">
      <c r="A59" t="s">
        <v>35</v>
      </c>
      <c r="B59" s="44"/>
      <c r="C59" s="44">
        <v>3984</v>
      </c>
      <c r="D59" s="44">
        <v>8.2226</v>
      </c>
      <c r="E59" s="44">
        <v>5.7954</v>
      </c>
      <c r="F59" s="44">
        <v>11.6664</v>
      </c>
      <c r="G59" s="44">
        <v>0</v>
      </c>
      <c r="H59" s="44">
        <v>8.283</v>
      </c>
      <c r="I59" s="44">
        <v>1.4419</v>
      </c>
      <c r="J59">
        <v>-0.8409</v>
      </c>
      <c r="K59">
        <v>-1.1908</v>
      </c>
      <c r="L59">
        <v>-0.4911</v>
      </c>
      <c r="M59" s="44">
        <v>0.43131</v>
      </c>
      <c r="N59" s="44">
        <v>0.30399</v>
      </c>
      <c r="O59" s="44">
        <v>0.61195</v>
      </c>
      <c r="P59" s="44"/>
      <c r="Q59" s="44">
        <v>3908</v>
      </c>
      <c r="R59" s="44">
        <v>16.3473</v>
      </c>
      <c r="S59" s="44">
        <v>12.6278</v>
      </c>
      <c r="T59" s="44">
        <v>21.1625</v>
      </c>
      <c r="U59" s="44">
        <v>0.00019</v>
      </c>
      <c r="V59" s="44">
        <v>16.121</v>
      </c>
      <c r="W59" s="44">
        <v>2.031</v>
      </c>
      <c r="X59">
        <v>-0.4912</v>
      </c>
      <c r="Y59">
        <v>-0.7494</v>
      </c>
      <c r="Z59">
        <v>-0.2331</v>
      </c>
      <c r="AA59" s="44">
        <v>0.61188</v>
      </c>
      <c r="AB59" s="44">
        <v>0.47265</v>
      </c>
      <c r="AC59" s="44">
        <v>0.79211</v>
      </c>
      <c r="AD59" s="44">
        <v>0.00164</v>
      </c>
      <c r="AE59">
        <v>-0.6872</v>
      </c>
      <c r="AF59">
        <v>-1.115</v>
      </c>
      <c r="AG59">
        <v>-0.2593</v>
      </c>
      <c r="AH59" s="44">
        <v>1</v>
      </c>
      <c r="AI59" s="44">
        <v>2</v>
      </c>
      <c r="AJ59" s="44" t="str">
        <f t="shared" si="0"/>
        <v>t</v>
      </c>
      <c r="AK59" s="44"/>
      <c r="AL59" s="44"/>
    </row>
    <row r="60" spans="1:38" ht="12.75" customHeight="1">
      <c r="A60" t="s">
        <v>37</v>
      </c>
      <c r="B60" s="44"/>
      <c r="C60" s="44">
        <v>5983</v>
      </c>
      <c r="D60" s="44">
        <v>23.0888</v>
      </c>
      <c r="E60" s="44">
        <v>19.2054</v>
      </c>
      <c r="F60" s="44">
        <v>27.7575</v>
      </c>
      <c r="G60" s="44">
        <v>0.0415</v>
      </c>
      <c r="H60" s="44">
        <v>22.898</v>
      </c>
      <c r="I60" s="44">
        <v>1.9563</v>
      </c>
      <c r="J60" s="44">
        <v>0.1915</v>
      </c>
      <c r="K60" s="44">
        <v>0.0074</v>
      </c>
      <c r="L60" s="44">
        <v>0.3757</v>
      </c>
      <c r="M60" s="44">
        <v>1.2111</v>
      </c>
      <c r="N60" s="44">
        <v>1.0074</v>
      </c>
      <c r="O60" s="44">
        <v>1.45599</v>
      </c>
      <c r="P60" s="44"/>
      <c r="Q60" s="44">
        <v>6019</v>
      </c>
      <c r="R60" s="44">
        <v>31.1766</v>
      </c>
      <c r="S60" s="44">
        <v>26.4978</v>
      </c>
      <c r="T60" s="44">
        <v>36.6814</v>
      </c>
      <c r="U60" s="44">
        <v>0.06277</v>
      </c>
      <c r="V60" s="44">
        <v>30.736</v>
      </c>
      <c r="W60" s="44">
        <v>2.2598</v>
      </c>
      <c r="X60" s="44">
        <v>0.1544</v>
      </c>
      <c r="Y60">
        <v>-0.0082</v>
      </c>
      <c r="Z60" s="44">
        <v>0.317</v>
      </c>
      <c r="AA60" s="44">
        <v>1.16693</v>
      </c>
      <c r="AB60" s="44">
        <v>0.99181</v>
      </c>
      <c r="AC60" s="44">
        <v>1.37297</v>
      </c>
      <c r="AD60" s="44">
        <v>0.01159</v>
      </c>
      <c r="AE60">
        <v>-0.3003</v>
      </c>
      <c r="AF60">
        <v>-0.5335</v>
      </c>
      <c r="AG60">
        <v>-0.0672</v>
      </c>
      <c r="AH60" s="44"/>
      <c r="AI60" s="44"/>
      <c r="AJ60" s="44" t="str">
        <f t="shared" si="0"/>
        <v>t</v>
      </c>
      <c r="AK60" s="44"/>
      <c r="AL60" s="44"/>
    </row>
    <row r="61" spans="1:38" ht="12.75" customHeight="1">
      <c r="A61" t="s">
        <v>36</v>
      </c>
      <c r="B61" s="44"/>
      <c r="C61" s="44">
        <v>2445</v>
      </c>
      <c r="D61" s="44">
        <v>10.5491</v>
      </c>
      <c r="E61" s="44">
        <v>7.0757</v>
      </c>
      <c r="F61" s="44">
        <v>15.7275</v>
      </c>
      <c r="G61" s="44">
        <v>0.00368</v>
      </c>
      <c r="H61" s="44">
        <v>10.225</v>
      </c>
      <c r="I61" s="44">
        <v>2.045</v>
      </c>
      <c r="J61">
        <v>-0.5918</v>
      </c>
      <c r="K61">
        <v>-0.9912</v>
      </c>
      <c r="L61">
        <v>-0.1924</v>
      </c>
      <c r="M61" s="44">
        <v>0.55334</v>
      </c>
      <c r="N61" s="44">
        <v>0.37115</v>
      </c>
      <c r="O61" s="44">
        <v>0.82497</v>
      </c>
      <c r="P61" s="44"/>
      <c r="Q61" s="44">
        <v>2351</v>
      </c>
      <c r="R61" s="44">
        <v>14.8964</v>
      </c>
      <c r="S61" s="44">
        <v>10.6043</v>
      </c>
      <c r="T61" s="44">
        <v>20.9257</v>
      </c>
      <c r="U61" s="44">
        <v>0.00075</v>
      </c>
      <c r="V61" s="44">
        <v>14.887</v>
      </c>
      <c r="W61" s="44">
        <v>2.5164</v>
      </c>
      <c r="X61">
        <v>-0.5842</v>
      </c>
      <c r="Y61">
        <v>-0.924</v>
      </c>
      <c r="Z61">
        <v>-0.2443</v>
      </c>
      <c r="AA61" s="44">
        <v>0.55757</v>
      </c>
      <c r="AB61" s="44">
        <v>0.39692</v>
      </c>
      <c r="AC61" s="44">
        <v>0.78324</v>
      </c>
      <c r="AD61" s="44">
        <v>0.19224</v>
      </c>
      <c r="AE61">
        <v>-0.3451</v>
      </c>
      <c r="AF61">
        <v>-0.8638</v>
      </c>
      <c r="AG61" s="44">
        <v>0.1736</v>
      </c>
      <c r="AH61" s="44">
        <v>1</v>
      </c>
      <c r="AI61" s="44">
        <v>2</v>
      </c>
      <c r="AJ61" s="44" t="str">
        <f t="shared" si="0"/>
        <v> </v>
      </c>
      <c r="AK61" s="44"/>
      <c r="AL61" s="44"/>
    </row>
    <row r="62" spans="1:38" ht="12.75" customHeight="1">
      <c r="A62" t="s">
        <v>27</v>
      </c>
      <c r="B62" s="44"/>
      <c r="C62" s="44" t="s">
        <v>285</v>
      </c>
      <c r="D62" s="44" t="s">
        <v>285</v>
      </c>
      <c r="E62" s="44" t="s">
        <v>285</v>
      </c>
      <c r="F62" s="44" t="s">
        <v>285</v>
      </c>
      <c r="G62" s="44" t="s">
        <v>285</v>
      </c>
      <c r="H62" s="44" t="s">
        <v>285</v>
      </c>
      <c r="I62" s="44" t="s">
        <v>285</v>
      </c>
      <c r="J62" s="44" t="s">
        <v>285</v>
      </c>
      <c r="K62" s="44" t="s">
        <v>285</v>
      </c>
      <c r="L62" s="44" t="s">
        <v>285</v>
      </c>
      <c r="M62" s="44" t="s">
        <v>285</v>
      </c>
      <c r="N62" s="44" t="s">
        <v>285</v>
      </c>
      <c r="O62" s="44" t="s">
        <v>285</v>
      </c>
      <c r="P62" s="44"/>
      <c r="Q62" s="44" t="s">
        <v>285</v>
      </c>
      <c r="R62" s="44" t="s">
        <v>285</v>
      </c>
      <c r="S62" s="44" t="s">
        <v>285</v>
      </c>
      <c r="T62" s="44" t="s">
        <v>285</v>
      </c>
      <c r="U62" s="44" t="s">
        <v>285</v>
      </c>
      <c r="V62" s="44" t="s">
        <v>285</v>
      </c>
      <c r="W62" s="44" t="s">
        <v>285</v>
      </c>
      <c r="X62" s="44" t="s">
        <v>285</v>
      </c>
      <c r="Y62" s="44" t="s">
        <v>285</v>
      </c>
      <c r="Z62" s="44" t="s">
        <v>285</v>
      </c>
      <c r="AA62" s="44" t="s">
        <v>285</v>
      </c>
      <c r="AB62" s="44" t="s">
        <v>285</v>
      </c>
      <c r="AC62" s="44" t="s">
        <v>285</v>
      </c>
      <c r="AD62" s="44" t="s">
        <v>285</v>
      </c>
      <c r="AE62" s="44" t="s">
        <v>285</v>
      </c>
      <c r="AF62" s="44" t="s">
        <v>285</v>
      </c>
      <c r="AG62" s="44" t="s">
        <v>285</v>
      </c>
      <c r="AH62" s="44"/>
      <c r="AI62" s="44"/>
      <c r="AJ62" s="44" t="str">
        <f t="shared" si="0"/>
        <v> </v>
      </c>
      <c r="AK62" s="44" t="s">
        <v>278</v>
      </c>
      <c r="AL62" s="44" t="s">
        <v>278</v>
      </c>
    </row>
    <row r="63" spans="1:38" ht="12.75" customHeight="1">
      <c r="A63" t="s">
        <v>28</v>
      </c>
      <c r="B63" s="44"/>
      <c r="C63" s="44">
        <v>2915</v>
      </c>
      <c r="D63" s="44">
        <v>16.9464</v>
      </c>
      <c r="E63" s="44">
        <v>12.6753</v>
      </c>
      <c r="F63" s="44">
        <v>22.6567</v>
      </c>
      <c r="G63" s="44">
        <v>0.42673</v>
      </c>
      <c r="H63" s="44">
        <v>16.81</v>
      </c>
      <c r="I63" s="44">
        <v>2.4014</v>
      </c>
      <c r="J63">
        <v>-0.1178</v>
      </c>
      <c r="K63">
        <v>-0.4082</v>
      </c>
      <c r="L63" s="44">
        <v>0.1726</v>
      </c>
      <c r="M63" s="44">
        <v>0.88891</v>
      </c>
      <c r="N63" s="44">
        <v>0.66487</v>
      </c>
      <c r="O63" s="44">
        <v>1.18844</v>
      </c>
      <c r="P63" s="44"/>
      <c r="Q63" s="44">
        <v>2736</v>
      </c>
      <c r="R63" s="44">
        <v>20.5467</v>
      </c>
      <c r="S63" s="44">
        <v>15.6426</v>
      </c>
      <c r="T63" s="44">
        <v>26.9884</v>
      </c>
      <c r="U63" s="44">
        <v>0.05913</v>
      </c>
      <c r="V63" s="44">
        <v>20.468</v>
      </c>
      <c r="W63" s="44">
        <v>2.7351</v>
      </c>
      <c r="X63">
        <v>-0.2626</v>
      </c>
      <c r="Y63">
        <v>-0.5353</v>
      </c>
      <c r="Z63" s="44">
        <v>0.0101</v>
      </c>
      <c r="AA63" s="44">
        <v>0.76906</v>
      </c>
      <c r="AB63" s="44">
        <v>0.5855</v>
      </c>
      <c r="AC63" s="44">
        <v>1.01017</v>
      </c>
      <c r="AD63" s="44">
        <v>0.33389</v>
      </c>
      <c r="AE63">
        <v>-0.1926</v>
      </c>
      <c r="AF63">
        <v>-0.5834</v>
      </c>
      <c r="AG63" s="44">
        <v>0.1981</v>
      </c>
      <c r="AH63" s="44"/>
      <c r="AI63" s="44"/>
      <c r="AJ63" s="44" t="str">
        <f t="shared" si="0"/>
        <v> </v>
      </c>
      <c r="AK63" s="44"/>
      <c r="AL63" s="44"/>
    </row>
    <row r="64" spans="1:38" ht="12.75" customHeight="1">
      <c r="A64" t="s">
        <v>30</v>
      </c>
      <c r="B64" s="44"/>
      <c r="C64" s="44">
        <v>1013</v>
      </c>
      <c r="D64" s="44">
        <v>21.8701</v>
      </c>
      <c r="E64" s="44">
        <v>14.2991</v>
      </c>
      <c r="F64" s="44">
        <v>33.4499</v>
      </c>
      <c r="G64" s="44">
        <v>0.52653</v>
      </c>
      <c r="H64" s="44">
        <v>21.718</v>
      </c>
      <c r="I64" s="44">
        <v>4.6302</v>
      </c>
      <c r="J64" s="44">
        <v>0.1373</v>
      </c>
      <c r="K64">
        <v>-0.2876</v>
      </c>
      <c r="L64" s="44">
        <v>0.5622</v>
      </c>
      <c r="M64" s="44">
        <v>1.14718</v>
      </c>
      <c r="N64" s="44">
        <v>0.75004</v>
      </c>
      <c r="O64" s="44">
        <v>1.75458</v>
      </c>
      <c r="P64" s="44"/>
      <c r="Q64" s="44">
        <v>899</v>
      </c>
      <c r="R64" s="44">
        <v>26.3882</v>
      </c>
      <c r="S64" s="44">
        <v>17.5567</v>
      </c>
      <c r="T64" s="44">
        <v>39.6621</v>
      </c>
      <c r="U64" s="44">
        <v>0.95253</v>
      </c>
      <c r="V64" s="44">
        <v>26.696</v>
      </c>
      <c r="W64" s="44">
        <v>5.4494</v>
      </c>
      <c r="X64">
        <v>-0.0124</v>
      </c>
      <c r="Y64">
        <v>-0.4199</v>
      </c>
      <c r="Z64" s="44">
        <v>0.3951</v>
      </c>
      <c r="AA64" s="44">
        <v>0.9877</v>
      </c>
      <c r="AB64" s="44">
        <v>0.65714</v>
      </c>
      <c r="AC64" s="44">
        <v>1.48454</v>
      </c>
      <c r="AD64" s="44">
        <v>0.52826</v>
      </c>
      <c r="AE64">
        <v>-0.1878</v>
      </c>
      <c r="AF64">
        <v>-0.7714</v>
      </c>
      <c r="AG64" s="44">
        <v>0.3958</v>
      </c>
      <c r="AH64" s="44"/>
      <c r="AI64" s="44"/>
      <c r="AJ64" s="44" t="str">
        <f t="shared" si="0"/>
        <v> </v>
      </c>
      <c r="AK64" s="44"/>
      <c r="AL64" s="44"/>
    </row>
    <row r="65" spans="1:38" ht="12.75" customHeight="1">
      <c r="A65" t="s">
        <v>26</v>
      </c>
      <c r="B65" s="44"/>
      <c r="C65" s="44">
        <v>1496</v>
      </c>
      <c r="D65" s="44">
        <v>16.4761</v>
      </c>
      <c r="E65" s="44">
        <v>10.9634</v>
      </c>
      <c r="F65" s="44">
        <v>24.7606</v>
      </c>
      <c r="G65" s="44">
        <v>0.48265</v>
      </c>
      <c r="H65" s="44">
        <v>16.043</v>
      </c>
      <c r="I65" s="44">
        <v>3.2747</v>
      </c>
      <c r="J65">
        <v>-0.1459</v>
      </c>
      <c r="K65">
        <v>-0.5533</v>
      </c>
      <c r="L65" s="44">
        <v>0.2614</v>
      </c>
      <c r="M65" s="44">
        <v>0.86424</v>
      </c>
      <c r="N65" s="44">
        <v>0.57508</v>
      </c>
      <c r="O65" s="44">
        <v>1.29879</v>
      </c>
      <c r="P65" s="44"/>
      <c r="Q65" s="44">
        <v>1479</v>
      </c>
      <c r="R65" s="44">
        <v>25.4934</v>
      </c>
      <c r="S65" s="44">
        <v>18.3857</v>
      </c>
      <c r="T65" s="44">
        <v>35.3488</v>
      </c>
      <c r="U65" s="44">
        <v>0.77866</v>
      </c>
      <c r="V65" s="44">
        <v>25.693</v>
      </c>
      <c r="W65" s="44">
        <v>4.168</v>
      </c>
      <c r="X65">
        <v>-0.0469</v>
      </c>
      <c r="Y65">
        <v>-0.3737</v>
      </c>
      <c r="Z65" s="44">
        <v>0.28</v>
      </c>
      <c r="AA65" s="44">
        <v>0.95421</v>
      </c>
      <c r="AB65" s="44">
        <v>0.68817</v>
      </c>
      <c r="AC65" s="44">
        <v>1.3231</v>
      </c>
      <c r="AD65" s="44">
        <v>0.09763</v>
      </c>
      <c r="AE65">
        <v>-0.4365</v>
      </c>
      <c r="AF65">
        <v>-0.953</v>
      </c>
      <c r="AG65" s="44">
        <v>0.08</v>
      </c>
      <c r="AH65" s="44"/>
      <c r="AI65" s="44"/>
      <c r="AJ65" s="44" t="str">
        <f t="shared" si="0"/>
        <v> </v>
      </c>
      <c r="AK65" s="44"/>
      <c r="AL65" s="44"/>
    </row>
    <row r="66" spans="1:38" ht="12.75" customHeight="1">
      <c r="A66" t="s">
        <v>25</v>
      </c>
      <c r="B66" s="44"/>
      <c r="C66" s="44">
        <v>2040</v>
      </c>
      <c r="D66" s="44">
        <v>11.2862</v>
      </c>
      <c r="E66" s="44">
        <v>7.3804</v>
      </c>
      <c r="F66" s="44">
        <v>17.2592</v>
      </c>
      <c r="G66" s="44">
        <v>0.01556</v>
      </c>
      <c r="H66" s="44">
        <v>10.784</v>
      </c>
      <c r="I66" s="44">
        <v>2.2992</v>
      </c>
      <c r="J66">
        <v>-0.5242</v>
      </c>
      <c r="K66">
        <v>-0.949</v>
      </c>
      <c r="L66">
        <v>-0.0995</v>
      </c>
      <c r="M66" s="44">
        <v>0.59201</v>
      </c>
      <c r="N66" s="44">
        <v>0.38713</v>
      </c>
      <c r="O66" s="44">
        <v>0.90531</v>
      </c>
      <c r="P66" s="44"/>
      <c r="Q66" s="44">
        <v>2025</v>
      </c>
      <c r="R66" s="44">
        <v>15.338</v>
      </c>
      <c r="S66" s="44">
        <v>10.6414</v>
      </c>
      <c r="T66" s="44">
        <v>22.1073</v>
      </c>
      <c r="U66" s="44">
        <v>0.00293</v>
      </c>
      <c r="V66" s="44">
        <v>14.815</v>
      </c>
      <c r="W66" s="44">
        <v>2.7048</v>
      </c>
      <c r="X66">
        <v>-0.555</v>
      </c>
      <c r="Y66">
        <v>-0.9205</v>
      </c>
      <c r="Z66">
        <v>-0.1894</v>
      </c>
      <c r="AA66" s="44">
        <v>0.5741</v>
      </c>
      <c r="AB66" s="44">
        <v>0.3983</v>
      </c>
      <c r="AC66" s="44">
        <v>0.82747</v>
      </c>
      <c r="AD66" s="44">
        <v>0.27876</v>
      </c>
      <c r="AE66">
        <v>-0.3067</v>
      </c>
      <c r="AF66">
        <v>-0.8618</v>
      </c>
      <c r="AG66" s="44">
        <v>0.2483</v>
      </c>
      <c r="AH66" s="44"/>
      <c r="AI66" s="44">
        <v>2</v>
      </c>
      <c r="AJ66" s="44" t="str">
        <f t="shared" si="0"/>
        <v> </v>
      </c>
      <c r="AK66" s="44"/>
      <c r="AL66" s="44"/>
    </row>
    <row r="67" spans="1:38" ht="12.75" customHeight="1">
      <c r="A67" t="s">
        <v>29</v>
      </c>
      <c r="B67" s="44"/>
      <c r="C67" s="44">
        <v>1264</v>
      </c>
      <c r="D67" s="44">
        <v>7.1655</v>
      </c>
      <c r="E67" s="44">
        <v>3.7117</v>
      </c>
      <c r="F67" s="44">
        <v>13.8331</v>
      </c>
      <c r="G67" s="44">
        <v>0.00355</v>
      </c>
      <c r="H67" s="44">
        <v>7.12</v>
      </c>
      <c r="I67" s="44">
        <v>2.3734</v>
      </c>
      <c r="J67">
        <v>-0.9785</v>
      </c>
      <c r="K67">
        <v>-1.6363</v>
      </c>
      <c r="L67">
        <v>-0.3208</v>
      </c>
      <c r="M67" s="44">
        <v>0.37586</v>
      </c>
      <c r="N67" s="44">
        <v>0.1947</v>
      </c>
      <c r="O67" s="44">
        <v>0.7256</v>
      </c>
      <c r="P67" s="44"/>
      <c r="Q67" s="44">
        <v>1296</v>
      </c>
      <c r="R67" s="44">
        <v>11.4068</v>
      </c>
      <c r="S67" s="44">
        <v>6.8377</v>
      </c>
      <c r="T67" s="44">
        <v>19.0291</v>
      </c>
      <c r="U67" s="44">
        <v>0.00112</v>
      </c>
      <c r="V67" s="44">
        <v>11.574</v>
      </c>
      <c r="W67" s="44">
        <v>2.9884</v>
      </c>
      <c r="X67">
        <v>-0.8511</v>
      </c>
      <c r="Y67">
        <v>-1.3628</v>
      </c>
      <c r="Z67">
        <v>-0.3393</v>
      </c>
      <c r="AA67" s="44">
        <v>0.42695</v>
      </c>
      <c r="AB67" s="44">
        <v>0.25593</v>
      </c>
      <c r="AC67" s="44">
        <v>0.71225</v>
      </c>
      <c r="AD67" s="44">
        <v>0.27215</v>
      </c>
      <c r="AE67">
        <v>-0.4649</v>
      </c>
      <c r="AF67">
        <v>-1.2947</v>
      </c>
      <c r="AG67" s="44">
        <v>0.3649</v>
      </c>
      <c r="AH67" s="44">
        <v>1</v>
      </c>
      <c r="AI67" s="44">
        <v>2</v>
      </c>
      <c r="AJ67" s="44" t="str">
        <f t="shared" si="0"/>
        <v> </v>
      </c>
      <c r="AK67" s="44"/>
      <c r="AL67" s="44"/>
    </row>
    <row r="68" spans="1:38" ht="12.75" customHeight="1">
      <c r="A68" t="s">
        <v>45</v>
      </c>
      <c r="B68" s="44"/>
      <c r="C68" s="44">
        <v>1249</v>
      </c>
      <c r="D68" s="44">
        <v>10.5444</v>
      </c>
      <c r="E68" s="44">
        <v>6.0888</v>
      </c>
      <c r="F68" s="44">
        <v>18.2605</v>
      </c>
      <c r="G68" s="44">
        <v>0.03454</v>
      </c>
      <c r="H68" s="44">
        <v>10.408</v>
      </c>
      <c r="I68" s="44">
        <v>2.8868</v>
      </c>
      <c r="J68">
        <v>-0.5922</v>
      </c>
      <c r="K68">
        <v>-1.1414</v>
      </c>
      <c r="L68">
        <v>-0.0431</v>
      </c>
      <c r="M68" s="44">
        <v>0.5531</v>
      </c>
      <c r="N68" s="44">
        <v>0.31938</v>
      </c>
      <c r="O68" s="44">
        <v>0.95784</v>
      </c>
      <c r="P68" s="44"/>
      <c r="Q68" s="44">
        <v>1017</v>
      </c>
      <c r="R68" s="44">
        <v>11.3959</v>
      </c>
      <c r="S68" s="44">
        <v>6.281</v>
      </c>
      <c r="T68" s="44">
        <v>20.6759</v>
      </c>
      <c r="U68" s="44">
        <v>0.00506</v>
      </c>
      <c r="V68" s="44">
        <v>10.816</v>
      </c>
      <c r="W68" s="44">
        <v>3.2612</v>
      </c>
      <c r="X68">
        <v>-0.852</v>
      </c>
      <c r="Y68">
        <v>-1.4478</v>
      </c>
      <c r="Z68">
        <v>-0.2563</v>
      </c>
      <c r="AA68" s="44">
        <v>0.42654</v>
      </c>
      <c r="AB68" s="44">
        <v>0.2351</v>
      </c>
      <c r="AC68" s="44">
        <v>0.77389</v>
      </c>
      <c r="AD68" s="44">
        <v>0.85031</v>
      </c>
      <c r="AE68">
        <v>-0.0777</v>
      </c>
      <c r="AF68">
        <v>-0.8842</v>
      </c>
      <c r="AG68" s="44">
        <v>0.7288</v>
      </c>
      <c r="AH68" s="44"/>
      <c r="AI68" s="44"/>
      <c r="AJ68" s="44" t="str">
        <f t="shared" si="0"/>
        <v> </v>
      </c>
      <c r="AK68" s="44"/>
      <c r="AL68" s="44"/>
    </row>
    <row r="69" spans="1:38" ht="12.75" customHeight="1">
      <c r="A69" t="s">
        <v>43</v>
      </c>
      <c r="B69" s="44"/>
      <c r="C69" s="44">
        <v>1796</v>
      </c>
      <c r="D69" s="44">
        <v>5.6909</v>
      </c>
      <c r="E69" s="44">
        <v>3.0477</v>
      </c>
      <c r="F69" s="44">
        <v>10.6266</v>
      </c>
      <c r="G69" s="44">
        <v>0.00015</v>
      </c>
      <c r="H69" s="44">
        <v>5.568</v>
      </c>
      <c r="I69" s="44">
        <v>1.7607</v>
      </c>
      <c r="J69">
        <v>-1.2089</v>
      </c>
      <c r="K69">
        <v>-1.8334</v>
      </c>
      <c r="L69">
        <v>-0.5845</v>
      </c>
      <c r="M69" s="44">
        <v>0.29851</v>
      </c>
      <c r="N69" s="44">
        <v>0.15986</v>
      </c>
      <c r="O69" s="44">
        <v>0.55741</v>
      </c>
      <c r="P69" s="44"/>
      <c r="Q69" s="44">
        <v>1682</v>
      </c>
      <c r="R69" s="44">
        <v>13.4223</v>
      </c>
      <c r="S69" s="44">
        <v>8.7787</v>
      </c>
      <c r="T69" s="44">
        <v>20.5222</v>
      </c>
      <c r="U69" s="44">
        <v>0.00148</v>
      </c>
      <c r="V69" s="44">
        <v>13.08</v>
      </c>
      <c r="W69" s="44">
        <v>2.7886</v>
      </c>
      <c r="X69">
        <v>-0.6884</v>
      </c>
      <c r="Y69">
        <v>-1.113</v>
      </c>
      <c r="Z69">
        <v>-0.2638</v>
      </c>
      <c r="AA69" s="44">
        <v>0.50239</v>
      </c>
      <c r="AB69" s="44">
        <v>0.32858</v>
      </c>
      <c r="AC69" s="44">
        <v>0.76814</v>
      </c>
      <c r="AD69" s="44">
        <v>0.02517</v>
      </c>
      <c r="AE69">
        <v>-0.858</v>
      </c>
      <c r="AF69">
        <v>-1.6092</v>
      </c>
      <c r="AG69">
        <v>-0.1069</v>
      </c>
      <c r="AH69" s="44">
        <v>1</v>
      </c>
      <c r="AI69" s="44">
        <v>2</v>
      </c>
      <c r="AJ69" s="44" t="str">
        <f aca="true" t="shared" si="1" ref="AJ69:AJ110">IF(AD69&lt;0.05,"t"," ")</f>
        <v>t</v>
      </c>
      <c r="AK69" s="44"/>
      <c r="AL69" s="44"/>
    </row>
    <row r="70" spans="1:38" ht="12.75" customHeight="1">
      <c r="A70" t="s">
        <v>42</v>
      </c>
      <c r="B70" s="44"/>
      <c r="C70" s="44">
        <v>2719</v>
      </c>
      <c r="D70" s="44">
        <v>15.738</v>
      </c>
      <c r="E70" s="44">
        <v>11.5185</v>
      </c>
      <c r="F70" s="44">
        <v>21.5033</v>
      </c>
      <c r="G70" s="44">
        <v>0.22859</v>
      </c>
      <c r="H70" s="44">
        <v>15.447</v>
      </c>
      <c r="I70" s="44">
        <v>2.3835</v>
      </c>
      <c r="J70">
        <v>-0.1917</v>
      </c>
      <c r="K70">
        <v>-0.5039</v>
      </c>
      <c r="L70" s="44">
        <v>0.1204</v>
      </c>
      <c r="M70" s="44">
        <v>0.82552</v>
      </c>
      <c r="N70" s="44">
        <v>0.60419</v>
      </c>
      <c r="O70" s="44">
        <v>1.12793</v>
      </c>
      <c r="P70" s="44"/>
      <c r="Q70" s="44">
        <v>2602</v>
      </c>
      <c r="R70" s="44">
        <v>21.9418</v>
      </c>
      <c r="S70" s="44">
        <v>16.7058</v>
      </c>
      <c r="T70" s="44">
        <v>28.8188</v>
      </c>
      <c r="U70" s="44">
        <v>0.15692</v>
      </c>
      <c r="V70" s="44">
        <v>21.522</v>
      </c>
      <c r="W70" s="44">
        <v>2.876</v>
      </c>
      <c r="X70">
        <v>-0.1969</v>
      </c>
      <c r="Y70">
        <v>-0.4695</v>
      </c>
      <c r="Z70" s="44">
        <v>0.0757</v>
      </c>
      <c r="AA70" s="44">
        <v>0.82127</v>
      </c>
      <c r="AB70" s="44">
        <v>0.62529</v>
      </c>
      <c r="AC70" s="44">
        <v>1.07868</v>
      </c>
      <c r="AD70" s="44">
        <v>0.10965</v>
      </c>
      <c r="AE70">
        <v>-0.3323</v>
      </c>
      <c r="AF70">
        <v>-0.7394</v>
      </c>
      <c r="AG70" s="44">
        <v>0.0748</v>
      </c>
      <c r="AH70" s="44"/>
      <c r="AI70" s="44"/>
      <c r="AJ70" s="44" t="str">
        <f t="shared" si="1"/>
        <v> </v>
      </c>
      <c r="AK70" s="44"/>
      <c r="AL70" s="44"/>
    </row>
    <row r="71" spans="1:38" ht="12.75" customHeight="1">
      <c r="A71" t="s">
        <v>44</v>
      </c>
      <c r="B71" s="44"/>
      <c r="C71" s="44">
        <v>3779</v>
      </c>
      <c r="D71" s="44">
        <v>12.2269</v>
      </c>
      <c r="E71" s="44">
        <v>9.067</v>
      </c>
      <c r="F71" s="44">
        <v>16.4879</v>
      </c>
      <c r="G71" s="44">
        <v>0.00359</v>
      </c>
      <c r="H71" s="44">
        <v>12.173</v>
      </c>
      <c r="I71" s="44">
        <v>1.7947</v>
      </c>
      <c r="J71">
        <v>-0.4442</v>
      </c>
      <c r="K71">
        <v>-0.7432</v>
      </c>
      <c r="L71">
        <v>-0.1452</v>
      </c>
      <c r="M71" s="44">
        <v>0.64135</v>
      </c>
      <c r="N71" s="44">
        <v>0.4756</v>
      </c>
      <c r="O71" s="44">
        <v>0.86486</v>
      </c>
      <c r="P71" s="44"/>
      <c r="Q71" s="44">
        <v>3544</v>
      </c>
      <c r="R71" s="44">
        <v>15.5695</v>
      </c>
      <c r="S71" s="44">
        <v>11.8007</v>
      </c>
      <c r="T71" s="44">
        <v>20.542</v>
      </c>
      <c r="U71" s="44">
        <v>0.00013</v>
      </c>
      <c r="V71" s="44">
        <v>15.237</v>
      </c>
      <c r="W71" s="44">
        <v>2.0735</v>
      </c>
      <c r="X71">
        <v>-0.54</v>
      </c>
      <c r="Y71">
        <v>-0.8171</v>
      </c>
      <c r="Z71">
        <v>-0.2628</v>
      </c>
      <c r="AA71" s="44">
        <v>0.58276</v>
      </c>
      <c r="AB71" s="44">
        <v>0.4417</v>
      </c>
      <c r="AC71" s="44">
        <v>0.76888</v>
      </c>
      <c r="AD71" s="44">
        <v>0.23665</v>
      </c>
      <c r="AE71">
        <v>-0.2417</v>
      </c>
      <c r="AF71">
        <v>-0.642</v>
      </c>
      <c r="AG71" s="44">
        <v>0.1586</v>
      </c>
      <c r="AH71" s="44">
        <v>1</v>
      </c>
      <c r="AI71" s="44">
        <v>2</v>
      </c>
      <c r="AJ71" s="44" t="str">
        <f t="shared" si="1"/>
        <v> </v>
      </c>
      <c r="AK71" s="44"/>
      <c r="AL71" s="44"/>
    </row>
    <row r="72" spans="1:38" ht="12.75" customHeight="1">
      <c r="A72" t="s">
        <v>39</v>
      </c>
      <c r="B72" s="44"/>
      <c r="C72" s="44">
        <v>1942</v>
      </c>
      <c r="D72" s="44">
        <v>5.985</v>
      </c>
      <c r="E72" s="44">
        <v>3.2982</v>
      </c>
      <c r="F72" s="44">
        <v>10.8606</v>
      </c>
      <c r="G72" s="44">
        <v>0.00014</v>
      </c>
      <c r="H72" s="44">
        <v>5.664</v>
      </c>
      <c r="I72" s="44">
        <v>1.7078</v>
      </c>
      <c r="J72">
        <v>-1.1586</v>
      </c>
      <c r="K72">
        <v>-1.7544</v>
      </c>
      <c r="L72">
        <v>-0.5627</v>
      </c>
      <c r="M72" s="44">
        <v>0.31394</v>
      </c>
      <c r="N72" s="44">
        <v>0.173</v>
      </c>
      <c r="O72" s="44">
        <v>0.56968</v>
      </c>
      <c r="P72" s="44"/>
      <c r="Q72" s="44">
        <v>1585</v>
      </c>
      <c r="R72" s="44">
        <v>23.0243</v>
      </c>
      <c r="S72" s="44">
        <v>16.3917</v>
      </c>
      <c r="T72" s="44">
        <v>32.3408</v>
      </c>
      <c r="U72" s="44">
        <v>0.3909</v>
      </c>
      <c r="V72" s="44">
        <v>22.082</v>
      </c>
      <c r="W72" s="44">
        <v>3.7325</v>
      </c>
      <c r="X72">
        <v>-0.1487</v>
      </c>
      <c r="Y72">
        <v>-0.4885</v>
      </c>
      <c r="Z72" s="44">
        <v>0.191</v>
      </c>
      <c r="AA72" s="44">
        <v>0.86179</v>
      </c>
      <c r="AB72" s="44">
        <v>0.61354</v>
      </c>
      <c r="AC72" s="44">
        <v>1.21051</v>
      </c>
      <c r="AD72" s="44">
        <v>0.00011</v>
      </c>
      <c r="AE72">
        <v>-1.3473</v>
      </c>
      <c r="AF72">
        <v>-2.0289</v>
      </c>
      <c r="AG72">
        <v>-0.6657</v>
      </c>
      <c r="AH72" s="44">
        <v>1</v>
      </c>
      <c r="AI72" s="44"/>
      <c r="AJ72" s="44" t="str">
        <f t="shared" si="1"/>
        <v>t</v>
      </c>
      <c r="AK72" s="44"/>
      <c r="AL72" s="44"/>
    </row>
    <row r="73" spans="1:38" ht="12.75" customHeight="1">
      <c r="A73" t="s">
        <v>40</v>
      </c>
      <c r="B73" s="44"/>
      <c r="C73" s="44">
        <v>2888</v>
      </c>
      <c r="D73" s="44">
        <v>14.1418</v>
      </c>
      <c r="E73" s="44">
        <v>10.2766</v>
      </c>
      <c r="F73" s="44">
        <v>19.4608</v>
      </c>
      <c r="G73" s="44">
        <v>0.06671</v>
      </c>
      <c r="H73" s="44">
        <v>13.85</v>
      </c>
      <c r="I73" s="44">
        <v>2.1899</v>
      </c>
      <c r="J73">
        <v>-0.2987</v>
      </c>
      <c r="K73">
        <v>-0.6179</v>
      </c>
      <c r="L73" s="44">
        <v>0.0206</v>
      </c>
      <c r="M73" s="44">
        <v>0.7418</v>
      </c>
      <c r="N73" s="44">
        <v>0.53905</v>
      </c>
      <c r="O73" s="44">
        <v>1.0208</v>
      </c>
      <c r="P73" s="44"/>
      <c r="Q73" s="44">
        <v>2765</v>
      </c>
      <c r="R73" s="44">
        <v>14.1812</v>
      </c>
      <c r="S73" s="44">
        <v>10.2296</v>
      </c>
      <c r="T73" s="44">
        <v>19.6594</v>
      </c>
      <c r="U73" s="44">
        <v>0.00014</v>
      </c>
      <c r="V73" s="44">
        <v>13.743</v>
      </c>
      <c r="W73" s="44">
        <v>2.2294</v>
      </c>
      <c r="X73">
        <v>-0.6334</v>
      </c>
      <c r="Y73">
        <v>-0.96</v>
      </c>
      <c r="Z73">
        <v>-0.3067</v>
      </c>
      <c r="AA73" s="44">
        <v>0.5308</v>
      </c>
      <c r="AB73" s="44">
        <v>0.38289</v>
      </c>
      <c r="AC73" s="44">
        <v>0.73584</v>
      </c>
      <c r="AD73" s="44">
        <v>0.99033</v>
      </c>
      <c r="AE73">
        <v>-0.0028</v>
      </c>
      <c r="AF73">
        <v>-0.4529</v>
      </c>
      <c r="AG73" s="44">
        <v>0.4474</v>
      </c>
      <c r="AH73" s="44"/>
      <c r="AI73" s="44">
        <v>2</v>
      </c>
      <c r="AJ73" s="44" t="str">
        <f t="shared" si="1"/>
        <v> </v>
      </c>
      <c r="AK73" s="44"/>
      <c r="AL73" s="44"/>
    </row>
    <row r="74" spans="1:38" ht="12.75" customHeight="1">
      <c r="A74" t="s">
        <v>41</v>
      </c>
      <c r="B74" s="44"/>
      <c r="C74" s="44" t="s">
        <v>285</v>
      </c>
      <c r="D74" s="44" t="s">
        <v>285</v>
      </c>
      <c r="E74" s="44" t="s">
        <v>285</v>
      </c>
      <c r="F74" s="44" t="s">
        <v>285</v>
      </c>
      <c r="G74" s="44" t="s">
        <v>285</v>
      </c>
      <c r="H74" s="44" t="s">
        <v>285</v>
      </c>
      <c r="I74" s="44" t="s">
        <v>285</v>
      </c>
      <c r="J74" s="44" t="s">
        <v>285</v>
      </c>
      <c r="K74" s="44" t="s">
        <v>285</v>
      </c>
      <c r="L74" s="44" t="s">
        <v>285</v>
      </c>
      <c r="M74" s="44" t="s">
        <v>285</v>
      </c>
      <c r="N74" s="44" t="s">
        <v>285</v>
      </c>
      <c r="O74" s="44" t="s">
        <v>285</v>
      </c>
      <c r="P74" s="44"/>
      <c r="Q74" s="44">
        <v>1994</v>
      </c>
      <c r="R74" s="44">
        <v>3.5228</v>
      </c>
      <c r="S74" s="44">
        <v>1.673</v>
      </c>
      <c r="T74" s="44">
        <v>7.4181</v>
      </c>
      <c r="U74" s="44">
        <v>0</v>
      </c>
      <c r="V74" s="44">
        <v>3.511</v>
      </c>
      <c r="W74" s="44">
        <v>1.3269</v>
      </c>
      <c r="X74">
        <v>-2.026</v>
      </c>
      <c r="Y74">
        <v>-2.7707</v>
      </c>
      <c r="Z74">
        <v>-1.2814</v>
      </c>
      <c r="AA74" s="44">
        <v>0.13186</v>
      </c>
      <c r="AB74" s="44">
        <v>0.06262</v>
      </c>
      <c r="AC74" s="44">
        <v>0.27766</v>
      </c>
      <c r="AD74" s="44" t="s">
        <v>285</v>
      </c>
      <c r="AE74" s="44" t="s">
        <v>285</v>
      </c>
      <c r="AF74" s="44" t="s">
        <v>285</v>
      </c>
      <c r="AG74" s="44" t="s">
        <v>285</v>
      </c>
      <c r="AH74" s="44"/>
      <c r="AI74" s="44">
        <v>2</v>
      </c>
      <c r="AJ74" s="44" t="str">
        <f t="shared" si="1"/>
        <v> </v>
      </c>
      <c r="AK74" s="44" t="s">
        <v>278</v>
      </c>
      <c r="AL74" s="44"/>
    </row>
    <row r="75" spans="1:38" ht="12.75" customHeight="1">
      <c r="A75" t="s">
        <v>46</v>
      </c>
      <c r="B75" s="44"/>
      <c r="C75" s="44">
        <v>3868</v>
      </c>
      <c r="D75" s="44" t="s">
        <v>285</v>
      </c>
      <c r="E75" s="44" t="s">
        <v>285</v>
      </c>
      <c r="F75" s="44" t="s">
        <v>285</v>
      </c>
      <c r="G75" s="44" t="s">
        <v>285</v>
      </c>
      <c r="H75" s="44">
        <v>13.702</v>
      </c>
      <c r="I75" s="44">
        <v>1.8821</v>
      </c>
      <c r="J75" s="44" t="s">
        <v>285</v>
      </c>
      <c r="K75" s="44" t="s">
        <v>285</v>
      </c>
      <c r="L75" s="44" t="s">
        <v>285</v>
      </c>
      <c r="M75" s="44" t="s">
        <v>285</v>
      </c>
      <c r="N75" s="44" t="s">
        <v>285</v>
      </c>
      <c r="O75" s="44" t="s">
        <v>285</v>
      </c>
      <c r="P75" s="44"/>
      <c r="Q75" s="44">
        <v>3897</v>
      </c>
      <c r="R75" s="44" t="s">
        <v>285</v>
      </c>
      <c r="S75" s="44" t="s">
        <v>285</v>
      </c>
      <c r="T75" s="44" t="s">
        <v>285</v>
      </c>
      <c r="U75" s="44" t="s">
        <v>285</v>
      </c>
      <c r="V75" s="44">
        <v>33.359</v>
      </c>
      <c r="W75" s="44">
        <v>2.9258</v>
      </c>
      <c r="X75" s="44" t="s">
        <v>285</v>
      </c>
      <c r="Y75" s="44" t="s">
        <v>285</v>
      </c>
      <c r="Z75" s="44" t="s">
        <v>285</v>
      </c>
      <c r="AA75" s="44" t="s">
        <v>285</v>
      </c>
      <c r="AB75" s="44" t="s">
        <v>285</v>
      </c>
      <c r="AC75" s="44" t="s">
        <v>285</v>
      </c>
      <c r="AD75" s="44" t="s">
        <v>285</v>
      </c>
      <c r="AE75" s="44" t="s">
        <v>285</v>
      </c>
      <c r="AF75" s="44" t="s">
        <v>285</v>
      </c>
      <c r="AG75" s="44" t="s">
        <v>285</v>
      </c>
      <c r="AH75" s="44"/>
      <c r="AI75" s="44"/>
      <c r="AJ75" s="44" t="str">
        <f t="shared" si="1"/>
        <v> </v>
      </c>
      <c r="AK75" s="44"/>
      <c r="AL75" s="44"/>
    </row>
    <row r="76" spans="1:38" ht="12.75" customHeight="1">
      <c r="A76" t="s">
        <v>48</v>
      </c>
      <c r="B76" s="44"/>
      <c r="C76" s="44" t="s">
        <v>285</v>
      </c>
      <c r="D76" s="44" t="s">
        <v>285</v>
      </c>
      <c r="E76" s="44" t="s">
        <v>285</v>
      </c>
      <c r="F76" s="44" t="s">
        <v>285</v>
      </c>
      <c r="G76" s="44" t="s">
        <v>285</v>
      </c>
      <c r="H76" s="44" t="s">
        <v>285</v>
      </c>
      <c r="I76" s="44" t="s">
        <v>285</v>
      </c>
      <c r="J76" s="44" t="s">
        <v>285</v>
      </c>
      <c r="K76" s="44" t="s">
        <v>285</v>
      </c>
      <c r="L76" s="44" t="s">
        <v>285</v>
      </c>
      <c r="M76" s="44" t="s">
        <v>285</v>
      </c>
      <c r="N76" s="44" t="s">
        <v>285</v>
      </c>
      <c r="O76" s="44" t="s">
        <v>285</v>
      </c>
      <c r="P76" s="44"/>
      <c r="Q76" s="44">
        <v>366</v>
      </c>
      <c r="R76" s="44" t="s">
        <v>285</v>
      </c>
      <c r="S76" s="44" t="s">
        <v>285</v>
      </c>
      <c r="T76" s="44" t="s">
        <v>285</v>
      </c>
      <c r="U76" s="44" t="s">
        <v>285</v>
      </c>
      <c r="V76" s="44">
        <v>27.322</v>
      </c>
      <c r="W76" s="44">
        <v>8.6401</v>
      </c>
      <c r="X76" s="44" t="s">
        <v>285</v>
      </c>
      <c r="Y76" s="44" t="s">
        <v>285</v>
      </c>
      <c r="Z76" s="44" t="s">
        <v>285</v>
      </c>
      <c r="AA76" s="44" t="s">
        <v>285</v>
      </c>
      <c r="AB76" s="44" t="s">
        <v>285</v>
      </c>
      <c r="AC76" s="44" t="s">
        <v>285</v>
      </c>
      <c r="AD76" s="44" t="s">
        <v>285</v>
      </c>
      <c r="AE76" s="44" t="s">
        <v>285</v>
      </c>
      <c r="AF76" s="44" t="s">
        <v>285</v>
      </c>
      <c r="AG76" s="44" t="s">
        <v>285</v>
      </c>
      <c r="AH76" s="44"/>
      <c r="AI76" s="44"/>
      <c r="AJ76" s="44" t="str">
        <f t="shared" si="1"/>
        <v> </v>
      </c>
      <c r="AK76" s="44" t="s">
        <v>278</v>
      </c>
      <c r="AL76" s="44"/>
    </row>
    <row r="77" spans="1:38" ht="12.75" customHeight="1">
      <c r="A77" t="s">
        <v>47</v>
      </c>
      <c r="B77" s="44"/>
      <c r="C77" s="44" t="s">
        <v>285</v>
      </c>
      <c r="D77" s="44" t="s">
        <v>285</v>
      </c>
      <c r="E77" s="44" t="s">
        <v>285</v>
      </c>
      <c r="F77" s="44" t="s">
        <v>285</v>
      </c>
      <c r="G77" s="44" t="s">
        <v>285</v>
      </c>
      <c r="H77" s="44" t="s">
        <v>285</v>
      </c>
      <c r="I77" s="44" t="s">
        <v>285</v>
      </c>
      <c r="J77" s="44" t="s">
        <v>285</v>
      </c>
      <c r="K77" s="44" t="s">
        <v>285</v>
      </c>
      <c r="L77" s="44" t="s">
        <v>285</v>
      </c>
      <c r="M77" s="44" t="s">
        <v>285</v>
      </c>
      <c r="N77" s="44" t="s">
        <v>285</v>
      </c>
      <c r="O77" s="44" t="s">
        <v>285</v>
      </c>
      <c r="P77" s="44"/>
      <c r="Q77" s="44">
        <v>719</v>
      </c>
      <c r="R77" s="44" t="s">
        <v>285</v>
      </c>
      <c r="S77" s="44" t="s">
        <v>285</v>
      </c>
      <c r="T77" s="44" t="s">
        <v>285</v>
      </c>
      <c r="U77" s="44" t="s">
        <v>285</v>
      </c>
      <c r="V77" s="44">
        <v>13.908</v>
      </c>
      <c r="W77" s="44">
        <v>4.3982</v>
      </c>
      <c r="X77" s="44" t="s">
        <v>285</v>
      </c>
      <c r="Y77" s="44" t="s">
        <v>285</v>
      </c>
      <c r="Z77" s="44" t="s">
        <v>285</v>
      </c>
      <c r="AA77" s="44" t="s">
        <v>285</v>
      </c>
      <c r="AB77" s="44" t="s">
        <v>285</v>
      </c>
      <c r="AC77" s="44" t="s">
        <v>285</v>
      </c>
      <c r="AD77" s="44" t="s">
        <v>285</v>
      </c>
      <c r="AE77" s="44" t="s">
        <v>285</v>
      </c>
      <c r="AF77" s="44" t="s">
        <v>285</v>
      </c>
      <c r="AG77" s="44" t="s">
        <v>285</v>
      </c>
      <c r="AH77" s="44"/>
      <c r="AI77" s="44"/>
      <c r="AJ77" s="44" t="str">
        <f t="shared" si="1"/>
        <v> </v>
      </c>
      <c r="AK77" s="44" t="s">
        <v>278</v>
      </c>
      <c r="AL77" s="44"/>
    </row>
    <row r="78" spans="1:38" ht="12.75" customHeight="1">
      <c r="A78" t="s">
        <v>53</v>
      </c>
      <c r="B78" s="44"/>
      <c r="C78" s="44" t="s">
        <v>285</v>
      </c>
      <c r="D78" s="44" t="s">
        <v>285</v>
      </c>
      <c r="E78" s="44" t="s">
        <v>285</v>
      </c>
      <c r="F78" s="44" t="s">
        <v>285</v>
      </c>
      <c r="G78" s="44" t="s">
        <v>285</v>
      </c>
      <c r="H78" s="44" t="s">
        <v>285</v>
      </c>
      <c r="I78" s="44" t="s">
        <v>285</v>
      </c>
      <c r="J78" s="44" t="s">
        <v>285</v>
      </c>
      <c r="K78" s="44" t="s">
        <v>285</v>
      </c>
      <c r="L78" s="44" t="s">
        <v>285</v>
      </c>
      <c r="M78" s="44" t="s">
        <v>285</v>
      </c>
      <c r="N78" s="44" t="s">
        <v>285</v>
      </c>
      <c r="O78" s="44" t="s">
        <v>285</v>
      </c>
      <c r="P78" s="44"/>
      <c r="Q78" s="44" t="s">
        <v>285</v>
      </c>
      <c r="R78" s="44" t="s">
        <v>285</v>
      </c>
      <c r="S78" s="44" t="s">
        <v>285</v>
      </c>
      <c r="T78" s="44" t="s">
        <v>285</v>
      </c>
      <c r="U78" s="44" t="s">
        <v>285</v>
      </c>
      <c r="V78" s="44" t="s">
        <v>285</v>
      </c>
      <c r="W78" s="44" t="s">
        <v>285</v>
      </c>
      <c r="X78" s="44" t="s">
        <v>285</v>
      </c>
      <c r="Y78" s="44" t="s">
        <v>285</v>
      </c>
      <c r="Z78" s="44" t="s">
        <v>285</v>
      </c>
      <c r="AA78" s="44" t="s">
        <v>285</v>
      </c>
      <c r="AB78" s="44" t="s">
        <v>285</v>
      </c>
      <c r="AC78" s="44" t="s">
        <v>285</v>
      </c>
      <c r="AD78" s="44" t="s">
        <v>285</v>
      </c>
      <c r="AE78" s="44" t="s">
        <v>285</v>
      </c>
      <c r="AF78" s="44" t="s">
        <v>285</v>
      </c>
      <c r="AG78" s="44" t="s">
        <v>285</v>
      </c>
      <c r="AH78" s="44"/>
      <c r="AI78" s="44"/>
      <c r="AJ78" s="44" t="str">
        <f t="shared" si="1"/>
        <v> </v>
      </c>
      <c r="AK78" s="44" t="s">
        <v>278</v>
      </c>
      <c r="AL78" s="44" t="s">
        <v>278</v>
      </c>
    </row>
    <row r="79" spans="1:38" ht="12.75" customHeight="1">
      <c r="A79" t="s">
        <v>55</v>
      </c>
      <c r="B79" s="44"/>
      <c r="C79" s="44" t="s">
        <v>285</v>
      </c>
      <c r="D79" s="44" t="s">
        <v>285</v>
      </c>
      <c r="E79" s="44" t="s">
        <v>285</v>
      </c>
      <c r="F79" s="44" t="s">
        <v>285</v>
      </c>
      <c r="G79" s="44" t="s">
        <v>285</v>
      </c>
      <c r="H79" s="44" t="s">
        <v>285</v>
      </c>
      <c r="I79" s="44" t="s">
        <v>285</v>
      </c>
      <c r="J79" s="44" t="s">
        <v>285</v>
      </c>
      <c r="K79" s="44" t="s">
        <v>285</v>
      </c>
      <c r="L79" s="44" t="s">
        <v>285</v>
      </c>
      <c r="M79" s="44" t="s">
        <v>285</v>
      </c>
      <c r="N79" s="44" t="s">
        <v>285</v>
      </c>
      <c r="O79" s="44" t="s">
        <v>285</v>
      </c>
      <c r="P79" s="44"/>
      <c r="Q79" s="44">
        <v>1338</v>
      </c>
      <c r="R79" s="44" t="s">
        <v>285</v>
      </c>
      <c r="S79" s="44" t="s">
        <v>285</v>
      </c>
      <c r="T79" s="44" t="s">
        <v>285</v>
      </c>
      <c r="U79" s="44" t="s">
        <v>285</v>
      </c>
      <c r="V79" s="44">
        <v>13.453</v>
      </c>
      <c r="W79" s="44">
        <v>3.1709</v>
      </c>
      <c r="X79" s="44" t="s">
        <v>285</v>
      </c>
      <c r="Y79" s="44" t="s">
        <v>285</v>
      </c>
      <c r="Z79" s="44" t="s">
        <v>285</v>
      </c>
      <c r="AA79" s="44" t="s">
        <v>285</v>
      </c>
      <c r="AB79" s="44" t="s">
        <v>285</v>
      </c>
      <c r="AC79" s="44" t="s">
        <v>285</v>
      </c>
      <c r="AD79" s="44" t="s">
        <v>285</v>
      </c>
      <c r="AE79" s="44" t="s">
        <v>285</v>
      </c>
      <c r="AF79" s="44" t="s">
        <v>285</v>
      </c>
      <c r="AG79" s="44" t="s">
        <v>285</v>
      </c>
      <c r="AH79" s="44"/>
      <c r="AI79" s="44"/>
      <c r="AJ79" s="44" t="str">
        <f t="shared" si="1"/>
        <v> </v>
      </c>
      <c r="AK79" s="44" t="s">
        <v>278</v>
      </c>
      <c r="AL79" s="44"/>
    </row>
    <row r="80" spans="1:38" ht="12.75" customHeight="1">
      <c r="A80" t="s">
        <v>51</v>
      </c>
      <c r="B80" s="44"/>
      <c r="C80" s="44" t="s">
        <v>285</v>
      </c>
      <c r="D80" s="44" t="s">
        <v>285</v>
      </c>
      <c r="E80" s="44" t="s">
        <v>285</v>
      </c>
      <c r="F80" s="44" t="s">
        <v>285</v>
      </c>
      <c r="G80" s="44" t="s">
        <v>285</v>
      </c>
      <c r="H80" s="44" t="s">
        <v>285</v>
      </c>
      <c r="I80" s="44" t="s">
        <v>285</v>
      </c>
      <c r="J80" s="44" t="s">
        <v>285</v>
      </c>
      <c r="K80" s="44" t="s">
        <v>285</v>
      </c>
      <c r="L80" s="44" t="s">
        <v>285</v>
      </c>
      <c r="M80" s="44" t="s">
        <v>285</v>
      </c>
      <c r="N80" s="44" t="s">
        <v>285</v>
      </c>
      <c r="O80" s="44" t="s">
        <v>285</v>
      </c>
      <c r="P80" s="44"/>
      <c r="Q80" s="44">
        <v>1503</v>
      </c>
      <c r="R80" s="44" t="s">
        <v>285</v>
      </c>
      <c r="S80" s="44" t="s">
        <v>285</v>
      </c>
      <c r="T80" s="44" t="s">
        <v>285</v>
      </c>
      <c r="U80" s="44" t="s">
        <v>285</v>
      </c>
      <c r="V80" s="44">
        <v>6.653</v>
      </c>
      <c r="W80" s="44">
        <v>2.104</v>
      </c>
      <c r="X80" s="44" t="s">
        <v>285</v>
      </c>
      <c r="Y80" s="44" t="s">
        <v>285</v>
      </c>
      <c r="Z80" s="44" t="s">
        <v>285</v>
      </c>
      <c r="AA80" s="44" t="s">
        <v>285</v>
      </c>
      <c r="AB80" s="44" t="s">
        <v>285</v>
      </c>
      <c r="AC80" s="44" t="s">
        <v>285</v>
      </c>
      <c r="AD80" s="44" t="s">
        <v>285</v>
      </c>
      <c r="AE80" s="44" t="s">
        <v>285</v>
      </c>
      <c r="AF80" s="44" t="s">
        <v>285</v>
      </c>
      <c r="AG80" s="44" t="s">
        <v>285</v>
      </c>
      <c r="AH80" s="44"/>
      <c r="AI80" s="44"/>
      <c r="AJ80" s="44" t="str">
        <f t="shared" si="1"/>
        <v> </v>
      </c>
      <c r="AK80" s="44" t="s">
        <v>278</v>
      </c>
      <c r="AL80" s="44"/>
    </row>
    <row r="81" spans="1:38" ht="12.75" customHeight="1">
      <c r="A81" t="s">
        <v>54</v>
      </c>
      <c r="B81" s="44"/>
      <c r="C81" s="44" t="s">
        <v>285</v>
      </c>
      <c r="D81" s="44" t="s">
        <v>285</v>
      </c>
      <c r="E81" s="44" t="s">
        <v>285</v>
      </c>
      <c r="F81" s="44" t="s">
        <v>285</v>
      </c>
      <c r="G81" s="44" t="s">
        <v>285</v>
      </c>
      <c r="H81" s="44" t="s">
        <v>285</v>
      </c>
      <c r="I81" s="44" t="s">
        <v>285</v>
      </c>
      <c r="J81" s="44" t="s">
        <v>285</v>
      </c>
      <c r="K81" s="44" t="s">
        <v>285</v>
      </c>
      <c r="L81" s="44" t="s">
        <v>285</v>
      </c>
      <c r="M81" s="44" t="s">
        <v>285</v>
      </c>
      <c r="N81" s="44" t="s">
        <v>285</v>
      </c>
      <c r="O81" s="44" t="s">
        <v>285</v>
      </c>
      <c r="P81" s="44"/>
      <c r="Q81" s="44" t="s">
        <v>285</v>
      </c>
      <c r="R81" s="44" t="s">
        <v>285</v>
      </c>
      <c r="S81" s="44" t="s">
        <v>285</v>
      </c>
      <c r="T81" s="44" t="s">
        <v>285</v>
      </c>
      <c r="U81" s="44" t="s">
        <v>285</v>
      </c>
      <c r="V81" s="44" t="s">
        <v>285</v>
      </c>
      <c r="W81" s="44" t="s">
        <v>285</v>
      </c>
      <c r="X81" s="44" t="s">
        <v>285</v>
      </c>
      <c r="Y81" s="44" t="s">
        <v>285</v>
      </c>
      <c r="Z81" s="44" t="s">
        <v>285</v>
      </c>
      <c r="AA81" s="44" t="s">
        <v>285</v>
      </c>
      <c r="AB81" s="44" t="s">
        <v>285</v>
      </c>
      <c r="AC81" s="44" t="s">
        <v>285</v>
      </c>
      <c r="AD81" s="44" t="s">
        <v>285</v>
      </c>
      <c r="AE81" s="44" t="s">
        <v>285</v>
      </c>
      <c r="AF81" s="44" t="s">
        <v>285</v>
      </c>
      <c r="AG81" s="44" t="s">
        <v>285</v>
      </c>
      <c r="AH81" s="44"/>
      <c r="AI81" s="44"/>
      <c r="AJ81" s="44" t="str">
        <f t="shared" si="1"/>
        <v> </v>
      </c>
      <c r="AK81" s="44" t="s">
        <v>278</v>
      </c>
      <c r="AL81" s="44" t="s">
        <v>278</v>
      </c>
    </row>
    <row r="82" spans="1:38" ht="12.75" customHeight="1">
      <c r="A82" t="s">
        <v>50</v>
      </c>
      <c r="B82" s="44"/>
      <c r="C82" s="44">
        <v>1475</v>
      </c>
      <c r="D82" s="44" t="s">
        <v>285</v>
      </c>
      <c r="E82" s="44" t="s">
        <v>285</v>
      </c>
      <c r="F82" s="44" t="s">
        <v>285</v>
      </c>
      <c r="G82" s="44" t="s">
        <v>285</v>
      </c>
      <c r="H82" s="44">
        <v>10.169</v>
      </c>
      <c r="I82" s="44">
        <v>2.6258</v>
      </c>
      <c r="J82" s="44" t="s">
        <v>285</v>
      </c>
      <c r="K82" s="44" t="s">
        <v>285</v>
      </c>
      <c r="L82" s="44" t="s">
        <v>285</v>
      </c>
      <c r="M82" s="44" t="s">
        <v>285</v>
      </c>
      <c r="N82" s="44" t="s">
        <v>285</v>
      </c>
      <c r="O82" s="44" t="s">
        <v>285</v>
      </c>
      <c r="P82" s="44"/>
      <c r="Q82" s="44">
        <v>1635</v>
      </c>
      <c r="R82" s="44" t="s">
        <v>285</v>
      </c>
      <c r="S82" s="44" t="s">
        <v>285</v>
      </c>
      <c r="T82" s="44" t="s">
        <v>285</v>
      </c>
      <c r="U82" s="44" t="s">
        <v>285</v>
      </c>
      <c r="V82" s="44">
        <v>18.96</v>
      </c>
      <c r="W82" s="44">
        <v>3.4054</v>
      </c>
      <c r="X82" s="44" t="s">
        <v>285</v>
      </c>
      <c r="Y82" s="44" t="s">
        <v>285</v>
      </c>
      <c r="Z82" s="44" t="s">
        <v>285</v>
      </c>
      <c r="AA82" s="44" t="s">
        <v>285</v>
      </c>
      <c r="AB82" s="44" t="s">
        <v>285</v>
      </c>
      <c r="AC82" s="44" t="s">
        <v>285</v>
      </c>
      <c r="AD82" s="44" t="s">
        <v>285</v>
      </c>
      <c r="AE82" s="44" t="s">
        <v>285</v>
      </c>
      <c r="AF82" s="44" t="s">
        <v>285</v>
      </c>
      <c r="AG82" s="44" t="s">
        <v>285</v>
      </c>
      <c r="AH82" s="44"/>
      <c r="AI82" s="44"/>
      <c r="AJ82" s="44" t="str">
        <f t="shared" si="1"/>
        <v> </v>
      </c>
      <c r="AK82" s="44"/>
      <c r="AL82" s="44"/>
    </row>
    <row r="83" spans="1:38" ht="12.75" customHeight="1">
      <c r="A83" t="s">
        <v>52</v>
      </c>
      <c r="B83" s="44"/>
      <c r="C83" s="44" t="s">
        <v>285</v>
      </c>
      <c r="D83" s="44" t="s">
        <v>285</v>
      </c>
      <c r="E83" s="44" t="s">
        <v>285</v>
      </c>
      <c r="F83" s="44" t="s">
        <v>285</v>
      </c>
      <c r="G83" s="44" t="s">
        <v>285</v>
      </c>
      <c r="H83" s="44" t="s">
        <v>285</v>
      </c>
      <c r="I83" s="44" t="s">
        <v>285</v>
      </c>
      <c r="J83" s="44" t="s">
        <v>285</v>
      </c>
      <c r="K83" s="44" t="s">
        <v>285</v>
      </c>
      <c r="L83" s="44" t="s">
        <v>285</v>
      </c>
      <c r="M83" s="44" t="s">
        <v>285</v>
      </c>
      <c r="N83" s="44" t="s">
        <v>285</v>
      </c>
      <c r="O83" s="44" t="s">
        <v>285</v>
      </c>
      <c r="P83" s="44"/>
      <c r="Q83" s="44">
        <v>2606</v>
      </c>
      <c r="R83" s="44" t="s">
        <v>285</v>
      </c>
      <c r="S83" s="44" t="s">
        <v>285</v>
      </c>
      <c r="T83" s="44" t="s">
        <v>285</v>
      </c>
      <c r="U83" s="44" t="s">
        <v>285</v>
      </c>
      <c r="V83" s="44">
        <v>2.686</v>
      </c>
      <c r="W83" s="44">
        <v>1.0153</v>
      </c>
      <c r="X83" s="44" t="s">
        <v>285</v>
      </c>
      <c r="Y83" s="44" t="s">
        <v>285</v>
      </c>
      <c r="Z83" s="44" t="s">
        <v>285</v>
      </c>
      <c r="AA83" s="44" t="s">
        <v>285</v>
      </c>
      <c r="AB83" s="44" t="s">
        <v>285</v>
      </c>
      <c r="AC83" s="44" t="s">
        <v>285</v>
      </c>
      <c r="AD83" s="44" t="s">
        <v>285</v>
      </c>
      <c r="AE83" s="44" t="s">
        <v>285</v>
      </c>
      <c r="AF83" s="44" t="s">
        <v>285</v>
      </c>
      <c r="AG83" s="44" t="s">
        <v>285</v>
      </c>
      <c r="AH83" s="44"/>
      <c r="AI83" s="44"/>
      <c r="AJ83" s="44" t="str">
        <f t="shared" si="1"/>
        <v> </v>
      </c>
      <c r="AK83" s="44" t="s">
        <v>278</v>
      </c>
      <c r="AL83" s="44"/>
    </row>
    <row r="84" spans="1:38" ht="12.75" customHeight="1">
      <c r="A84" t="s">
        <v>56</v>
      </c>
      <c r="B84" s="44"/>
      <c r="C84" s="44" t="s">
        <v>285</v>
      </c>
      <c r="D84" s="44" t="s">
        <v>285</v>
      </c>
      <c r="E84" s="44" t="s">
        <v>285</v>
      </c>
      <c r="F84" s="44" t="s">
        <v>285</v>
      </c>
      <c r="G84" s="44" t="s">
        <v>285</v>
      </c>
      <c r="H84" s="44" t="s">
        <v>285</v>
      </c>
      <c r="I84" s="44" t="s">
        <v>285</v>
      </c>
      <c r="J84" s="44" t="s">
        <v>285</v>
      </c>
      <c r="K84" s="44" t="s">
        <v>285</v>
      </c>
      <c r="L84" s="44" t="s">
        <v>285</v>
      </c>
      <c r="M84" s="44" t="s">
        <v>285</v>
      </c>
      <c r="N84" s="44" t="s">
        <v>285</v>
      </c>
      <c r="O84" s="44" t="s">
        <v>285</v>
      </c>
      <c r="P84" s="44"/>
      <c r="Q84" s="44">
        <v>1130</v>
      </c>
      <c r="R84" s="44" t="s">
        <v>285</v>
      </c>
      <c r="S84" s="44" t="s">
        <v>285</v>
      </c>
      <c r="T84" s="44" t="s">
        <v>285</v>
      </c>
      <c r="U84" s="44" t="s">
        <v>285</v>
      </c>
      <c r="V84" s="44">
        <v>14.159</v>
      </c>
      <c r="W84" s="44">
        <v>3.5398</v>
      </c>
      <c r="X84" s="44" t="s">
        <v>285</v>
      </c>
      <c r="Y84" s="44" t="s">
        <v>285</v>
      </c>
      <c r="Z84" s="44" t="s">
        <v>285</v>
      </c>
      <c r="AA84" s="44" t="s">
        <v>285</v>
      </c>
      <c r="AB84" s="44" t="s">
        <v>285</v>
      </c>
      <c r="AC84" s="44" t="s">
        <v>285</v>
      </c>
      <c r="AD84" s="44" t="s">
        <v>285</v>
      </c>
      <c r="AE84" s="44" t="s">
        <v>285</v>
      </c>
      <c r="AF84" s="44" t="s">
        <v>285</v>
      </c>
      <c r="AG84" s="44" t="s">
        <v>285</v>
      </c>
      <c r="AH84" s="44"/>
      <c r="AI84" s="44"/>
      <c r="AJ84" s="44" t="str">
        <f t="shared" si="1"/>
        <v> </v>
      </c>
      <c r="AK84" s="44" t="s">
        <v>278</v>
      </c>
      <c r="AL84" s="44"/>
    </row>
    <row r="85" spans="1:38" ht="12.75" customHeight="1">
      <c r="A85" t="s">
        <v>49</v>
      </c>
      <c r="B85" s="44"/>
      <c r="C85" s="44" t="s">
        <v>285</v>
      </c>
      <c r="D85" s="44" t="s">
        <v>285</v>
      </c>
      <c r="E85" s="44" t="s">
        <v>285</v>
      </c>
      <c r="F85" s="44" t="s">
        <v>285</v>
      </c>
      <c r="G85" s="44" t="s">
        <v>285</v>
      </c>
      <c r="H85" s="44" t="s">
        <v>285</v>
      </c>
      <c r="I85" s="44" t="s">
        <v>285</v>
      </c>
      <c r="J85" s="44" t="s">
        <v>285</v>
      </c>
      <c r="K85" s="44" t="s">
        <v>285</v>
      </c>
      <c r="L85" s="44" t="s">
        <v>285</v>
      </c>
      <c r="M85" s="44" t="s">
        <v>285</v>
      </c>
      <c r="N85" s="44" t="s">
        <v>285</v>
      </c>
      <c r="O85" s="44" t="s">
        <v>285</v>
      </c>
      <c r="P85" s="44"/>
      <c r="Q85" s="44">
        <v>922</v>
      </c>
      <c r="R85" s="44" t="s">
        <v>285</v>
      </c>
      <c r="S85" s="44" t="s">
        <v>285</v>
      </c>
      <c r="T85" s="44" t="s">
        <v>285</v>
      </c>
      <c r="U85" s="44" t="s">
        <v>285</v>
      </c>
      <c r="V85" s="44">
        <v>14.1</v>
      </c>
      <c r="W85" s="44">
        <v>3.9106</v>
      </c>
      <c r="X85" s="44" t="s">
        <v>285</v>
      </c>
      <c r="Y85" s="44" t="s">
        <v>285</v>
      </c>
      <c r="Z85" s="44" t="s">
        <v>285</v>
      </c>
      <c r="AA85" s="44" t="s">
        <v>285</v>
      </c>
      <c r="AB85" s="44" t="s">
        <v>285</v>
      </c>
      <c r="AC85" s="44" t="s">
        <v>285</v>
      </c>
      <c r="AD85" s="44" t="s">
        <v>285</v>
      </c>
      <c r="AE85" s="44" t="s">
        <v>285</v>
      </c>
      <c r="AF85" s="44" t="s">
        <v>285</v>
      </c>
      <c r="AG85" s="44" t="s">
        <v>285</v>
      </c>
      <c r="AH85" s="44"/>
      <c r="AI85" s="44"/>
      <c r="AJ85" s="44" t="str">
        <f t="shared" si="1"/>
        <v> </v>
      </c>
      <c r="AK85" s="44" t="s">
        <v>278</v>
      </c>
      <c r="AL85" s="44"/>
    </row>
    <row r="86" spans="1:38" ht="12.75" customHeight="1">
      <c r="A86" s="44" t="s">
        <v>87</v>
      </c>
      <c r="B86" s="44"/>
      <c r="C86" s="44">
        <v>7228</v>
      </c>
      <c r="D86" s="44">
        <v>17.2636</v>
      </c>
      <c r="E86" s="44">
        <v>14.2105</v>
      </c>
      <c r="F86" s="44">
        <v>20.9727</v>
      </c>
      <c r="G86" s="44">
        <v>0.31771</v>
      </c>
      <c r="H86" s="44">
        <v>16.602</v>
      </c>
      <c r="I86" s="44">
        <v>1.5156</v>
      </c>
      <c r="J86">
        <v>-0.0992</v>
      </c>
      <c r="K86">
        <v>-0.2938</v>
      </c>
      <c r="L86" s="44">
        <v>0.0954</v>
      </c>
      <c r="M86" s="44">
        <v>0.90555</v>
      </c>
      <c r="N86" s="44">
        <v>0.7454</v>
      </c>
      <c r="O86" s="44">
        <v>1.1001</v>
      </c>
      <c r="P86" s="44"/>
      <c r="Q86" s="44">
        <v>6855</v>
      </c>
      <c r="R86" s="44">
        <v>26.1486</v>
      </c>
      <c r="S86" s="44">
        <v>22.1412</v>
      </c>
      <c r="T86" s="44">
        <v>30.8814</v>
      </c>
      <c r="U86" s="44">
        <v>0.80009</v>
      </c>
      <c r="V86" s="44">
        <v>25.383</v>
      </c>
      <c r="W86" s="44">
        <v>1.9243</v>
      </c>
      <c r="X86">
        <v>-0.0215</v>
      </c>
      <c r="Y86">
        <v>-0.1879</v>
      </c>
      <c r="Z86" s="44">
        <v>0.1449</v>
      </c>
      <c r="AA86" s="44">
        <v>0.97874</v>
      </c>
      <c r="AB86" s="44">
        <v>0.82874</v>
      </c>
      <c r="AC86" s="44">
        <v>1.15588</v>
      </c>
      <c r="AD86" s="44">
        <v>0.00086</v>
      </c>
      <c r="AE86">
        <v>-0.4152</v>
      </c>
      <c r="AF86">
        <v>-0.6593</v>
      </c>
      <c r="AG86">
        <v>-0.1711</v>
      </c>
      <c r="AH86" s="44"/>
      <c r="AI86" s="44"/>
      <c r="AJ86" s="44" t="str">
        <f t="shared" si="1"/>
        <v>t</v>
      </c>
      <c r="AK86" s="44"/>
      <c r="AL86" s="44"/>
    </row>
    <row r="87" spans="1:38" ht="12.75" customHeight="1">
      <c r="A87" s="44" t="s">
        <v>86</v>
      </c>
      <c r="B87" s="44"/>
      <c r="C87" s="44">
        <v>5607</v>
      </c>
      <c r="D87" s="44">
        <v>24.9571</v>
      </c>
      <c r="E87" s="44">
        <v>20.7851</v>
      </c>
      <c r="F87" s="44">
        <v>29.9666</v>
      </c>
      <c r="G87" s="44">
        <v>0.0039</v>
      </c>
      <c r="H87" s="44">
        <v>24.79</v>
      </c>
      <c r="I87" s="44">
        <v>2.1027</v>
      </c>
      <c r="J87" s="44">
        <v>0.2693</v>
      </c>
      <c r="K87" s="44">
        <v>0.0864</v>
      </c>
      <c r="L87" s="44">
        <v>0.4523</v>
      </c>
      <c r="M87" s="44">
        <v>1.3091</v>
      </c>
      <c r="N87" s="44">
        <v>1.09026</v>
      </c>
      <c r="O87" s="44">
        <v>1.57187</v>
      </c>
      <c r="P87" s="44"/>
      <c r="Q87" s="44">
        <v>6257</v>
      </c>
      <c r="R87" s="44">
        <v>28.5463</v>
      </c>
      <c r="S87" s="44">
        <v>24.1719</v>
      </c>
      <c r="T87" s="44">
        <v>33.7122</v>
      </c>
      <c r="U87" s="44">
        <v>0.43511</v>
      </c>
      <c r="V87" s="44">
        <v>27.809</v>
      </c>
      <c r="W87" s="44">
        <v>2.1082</v>
      </c>
      <c r="X87" s="44">
        <v>0.0662</v>
      </c>
      <c r="Y87">
        <v>-0.1001</v>
      </c>
      <c r="Z87" s="44">
        <v>0.2326</v>
      </c>
      <c r="AA87" s="44">
        <v>1.06848</v>
      </c>
      <c r="AB87" s="44">
        <v>0.90475</v>
      </c>
      <c r="AC87" s="44">
        <v>1.26184</v>
      </c>
      <c r="AD87" s="44">
        <v>0.26239</v>
      </c>
      <c r="AE87">
        <v>-0.1344</v>
      </c>
      <c r="AF87">
        <v>-0.3693</v>
      </c>
      <c r="AG87" s="44">
        <v>0.1006</v>
      </c>
      <c r="AH87" s="44">
        <v>1</v>
      </c>
      <c r="AI87" s="44"/>
      <c r="AJ87" s="44" t="str">
        <f t="shared" si="1"/>
        <v> </v>
      </c>
      <c r="AK87" s="44"/>
      <c r="AL87" s="44"/>
    </row>
    <row r="88" spans="1:38" ht="12.75" customHeight="1">
      <c r="A88" s="44" t="s">
        <v>82</v>
      </c>
      <c r="B88" s="44"/>
      <c r="C88" s="44">
        <v>7998</v>
      </c>
      <c r="D88" s="44">
        <v>28.976</v>
      </c>
      <c r="E88" s="44">
        <v>24.9212</v>
      </c>
      <c r="F88" s="44">
        <v>33.6906</v>
      </c>
      <c r="G88" s="44">
        <v>0</v>
      </c>
      <c r="H88" s="44">
        <v>28.382</v>
      </c>
      <c r="I88" s="44">
        <v>1.8838</v>
      </c>
      <c r="J88" s="44">
        <v>0.4187</v>
      </c>
      <c r="K88" s="44">
        <v>0.2679</v>
      </c>
      <c r="L88" s="44">
        <v>0.5694</v>
      </c>
      <c r="M88" s="44">
        <v>1.51991</v>
      </c>
      <c r="N88" s="44">
        <v>1.30722</v>
      </c>
      <c r="O88" s="44">
        <v>1.76721</v>
      </c>
      <c r="P88" s="44"/>
      <c r="Q88" s="44">
        <v>7367</v>
      </c>
      <c r="R88" s="44">
        <v>44.3984</v>
      </c>
      <c r="S88" s="44">
        <v>38.8518</v>
      </c>
      <c r="T88" s="44">
        <v>50.7369</v>
      </c>
      <c r="U88" s="44">
        <v>0</v>
      </c>
      <c r="V88" s="44">
        <v>42.894</v>
      </c>
      <c r="W88" s="44">
        <v>2.413</v>
      </c>
      <c r="X88" s="44">
        <v>0.5079</v>
      </c>
      <c r="Y88" s="44">
        <v>0.3745</v>
      </c>
      <c r="Z88" s="44">
        <v>0.6414</v>
      </c>
      <c r="AA88" s="44">
        <v>1.66182</v>
      </c>
      <c r="AB88" s="44">
        <v>1.45421</v>
      </c>
      <c r="AC88" s="44">
        <v>1.89907</v>
      </c>
      <c r="AD88" s="44">
        <v>1E-05</v>
      </c>
      <c r="AE88">
        <v>-0.4267</v>
      </c>
      <c r="AF88">
        <v>-0.6129</v>
      </c>
      <c r="AG88">
        <v>-0.2406</v>
      </c>
      <c r="AH88" s="44">
        <v>1</v>
      </c>
      <c r="AI88" s="44">
        <v>2</v>
      </c>
      <c r="AJ88" s="44" t="str">
        <f t="shared" si="1"/>
        <v>t</v>
      </c>
      <c r="AK88" s="44"/>
      <c r="AL88" s="44"/>
    </row>
    <row r="89" spans="1:38" ht="12.75" customHeight="1">
      <c r="A89" s="44" t="s">
        <v>91</v>
      </c>
      <c r="B89" s="44"/>
      <c r="C89" s="44">
        <v>6392</v>
      </c>
      <c r="D89" s="44">
        <v>24.6495</v>
      </c>
      <c r="E89" s="44">
        <v>20.6951</v>
      </c>
      <c r="F89" s="44">
        <v>29.3595</v>
      </c>
      <c r="G89" s="44">
        <v>0.00398</v>
      </c>
      <c r="H89" s="44">
        <v>24.249</v>
      </c>
      <c r="I89" s="44">
        <v>1.9477</v>
      </c>
      <c r="J89" s="44">
        <v>0.2569</v>
      </c>
      <c r="K89" s="44">
        <v>0.0821</v>
      </c>
      <c r="L89" s="44">
        <v>0.4318</v>
      </c>
      <c r="M89" s="44">
        <v>1.29297</v>
      </c>
      <c r="N89" s="44">
        <v>1.08554</v>
      </c>
      <c r="O89" s="44">
        <v>1.54003</v>
      </c>
      <c r="P89" s="44"/>
      <c r="Q89" s="44">
        <v>7206</v>
      </c>
      <c r="R89" s="44">
        <v>32.7216</v>
      </c>
      <c r="S89" s="44">
        <v>28.1937</v>
      </c>
      <c r="T89" s="44">
        <v>37.9766</v>
      </c>
      <c r="U89" s="44">
        <v>0.00763</v>
      </c>
      <c r="V89" s="44">
        <v>32.057</v>
      </c>
      <c r="W89" s="44">
        <v>2.1092</v>
      </c>
      <c r="X89" s="44">
        <v>0.2027</v>
      </c>
      <c r="Y89" s="44">
        <v>0.0538</v>
      </c>
      <c r="Z89" s="44">
        <v>0.3517</v>
      </c>
      <c r="AA89" s="44">
        <v>1.22476</v>
      </c>
      <c r="AB89" s="44">
        <v>1.05528</v>
      </c>
      <c r="AC89" s="44">
        <v>1.42145</v>
      </c>
      <c r="AD89" s="44">
        <v>0.0103</v>
      </c>
      <c r="AE89">
        <v>-0.2833</v>
      </c>
      <c r="AF89">
        <v>-0.4997</v>
      </c>
      <c r="AG89">
        <v>-0.0669</v>
      </c>
      <c r="AH89" s="44">
        <v>1</v>
      </c>
      <c r="AI89" s="44"/>
      <c r="AJ89" s="44" t="str">
        <f t="shared" si="1"/>
        <v>t</v>
      </c>
      <c r="AK89" s="44"/>
      <c r="AL89" s="44"/>
    </row>
    <row r="90" spans="1:38" ht="12.75" customHeight="1">
      <c r="A90" s="44" t="s">
        <v>90</v>
      </c>
      <c r="B90" s="44"/>
      <c r="C90" s="44">
        <v>2589</v>
      </c>
      <c r="D90" s="44">
        <v>24.482</v>
      </c>
      <c r="E90" s="44">
        <v>18.8319</v>
      </c>
      <c r="F90" s="44">
        <v>31.8273</v>
      </c>
      <c r="G90" s="44">
        <v>0.06172</v>
      </c>
      <c r="H90" s="44">
        <v>23.561</v>
      </c>
      <c r="I90" s="44">
        <v>3.0167</v>
      </c>
      <c r="J90" s="44">
        <v>0.2501</v>
      </c>
      <c r="K90">
        <v>-0.0123</v>
      </c>
      <c r="L90" s="44">
        <v>0.5125</v>
      </c>
      <c r="M90" s="44">
        <v>1.28418</v>
      </c>
      <c r="N90" s="44">
        <v>0.98781</v>
      </c>
      <c r="O90" s="44">
        <v>1.66947</v>
      </c>
      <c r="P90" s="44"/>
      <c r="Q90" s="44">
        <v>2358</v>
      </c>
      <c r="R90" s="44">
        <v>38.3726</v>
      </c>
      <c r="S90" s="44">
        <v>30.7628</v>
      </c>
      <c r="T90" s="44">
        <v>47.8648</v>
      </c>
      <c r="U90" s="44">
        <v>0.00133</v>
      </c>
      <c r="V90" s="44">
        <v>37.744</v>
      </c>
      <c r="W90" s="44">
        <v>4.0008</v>
      </c>
      <c r="X90" s="44">
        <v>0.3621</v>
      </c>
      <c r="Y90" s="44">
        <v>0.141</v>
      </c>
      <c r="Z90" s="44">
        <v>0.5831</v>
      </c>
      <c r="AA90" s="44">
        <v>1.43628</v>
      </c>
      <c r="AB90" s="44">
        <v>1.15144</v>
      </c>
      <c r="AC90" s="44">
        <v>1.79157</v>
      </c>
      <c r="AD90" s="44">
        <v>0.0084</v>
      </c>
      <c r="AE90">
        <v>-0.4494</v>
      </c>
      <c r="AF90">
        <v>-0.7836</v>
      </c>
      <c r="AG90">
        <v>-0.1152</v>
      </c>
      <c r="AH90" s="44"/>
      <c r="AI90" s="44">
        <v>2</v>
      </c>
      <c r="AJ90" s="44" t="str">
        <f t="shared" si="1"/>
        <v>t</v>
      </c>
      <c r="AK90" s="44"/>
      <c r="AL90" s="44"/>
    </row>
    <row r="91" spans="1:38" ht="12.75" customHeight="1">
      <c r="A91" s="44" t="s">
        <v>89</v>
      </c>
      <c r="B91" s="44"/>
      <c r="C91" s="44">
        <v>7962</v>
      </c>
      <c r="D91" s="44">
        <v>23.2375</v>
      </c>
      <c r="E91" s="44">
        <v>19.7416</v>
      </c>
      <c r="F91" s="44">
        <v>27.3525</v>
      </c>
      <c r="G91" s="44">
        <v>0.01733</v>
      </c>
      <c r="H91" s="44">
        <v>23.235</v>
      </c>
      <c r="I91" s="44">
        <v>1.7083</v>
      </c>
      <c r="J91" s="44">
        <v>0.198</v>
      </c>
      <c r="K91" s="44">
        <v>0.0349</v>
      </c>
      <c r="L91" s="44">
        <v>0.361</v>
      </c>
      <c r="M91" s="44">
        <v>1.2189</v>
      </c>
      <c r="N91" s="44">
        <v>1.03553</v>
      </c>
      <c r="O91" s="44">
        <v>1.43475</v>
      </c>
      <c r="P91" s="44"/>
      <c r="Q91" s="44">
        <v>7439</v>
      </c>
      <c r="R91" s="44">
        <v>31.0157</v>
      </c>
      <c r="S91" s="44">
        <v>26.6831</v>
      </c>
      <c r="T91" s="44">
        <v>36.0518</v>
      </c>
      <c r="U91" s="44">
        <v>0.05195</v>
      </c>
      <c r="V91" s="44">
        <v>30.515</v>
      </c>
      <c r="W91" s="44">
        <v>2.0253</v>
      </c>
      <c r="X91" s="44">
        <v>0.1492</v>
      </c>
      <c r="Y91">
        <v>-0.0013</v>
      </c>
      <c r="Z91" s="44">
        <v>0.2997</v>
      </c>
      <c r="AA91" s="44">
        <v>1.16091</v>
      </c>
      <c r="AB91" s="44">
        <v>0.99874</v>
      </c>
      <c r="AC91" s="44">
        <v>1.34941</v>
      </c>
      <c r="AD91" s="44">
        <v>0.00653</v>
      </c>
      <c r="AE91">
        <v>-0.2887</v>
      </c>
      <c r="AF91">
        <v>-0.4968</v>
      </c>
      <c r="AG91">
        <v>-0.0807</v>
      </c>
      <c r="AH91" s="44"/>
      <c r="AI91" s="44"/>
      <c r="AJ91" s="44" t="str">
        <f t="shared" si="1"/>
        <v>t</v>
      </c>
      <c r="AK91" s="44"/>
      <c r="AL91" s="44"/>
    </row>
    <row r="92" spans="1:38" ht="12.75" customHeight="1">
      <c r="A92" s="44" t="s">
        <v>88</v>
      </c>
      <c r="B92" s="44"/>
      <c r="C92" s="44">
        <v>4377</v>
      </c>
      <c r="D92" s="44">
        <v>28.8845</v>
      </c>
      <c r="E92" s="44">
        <v>23.8581</v>
      </c>
      <c r="F92" s="44">
        <v>34.9699</v>
      </c>
      <c r="G92" s="44">
        <v>2E-05</v>
      </c>
      <c r="H92" s="44">
        <v>28.558</v>
      </c>
      <c r="I92" s="44">
        <v>2.5543</v>
      </c>
      <c r="J92" s="44">
        <v>0.4155</v>
      </c>
      <c r="K92" s="44">
        <v>0.2243</v>
      </c>
      <c r="L92" s="44">
        <v>0.6067</v>
      </c>
      <c r="M92" s="44">
        <v>1.51511</v>
      </c>
      <c r="N92" s="44">
        <v>1.25145</v>
      </c>
      <c r="O92" s="44">
        <v>1.83431</v>
      </c>
      <c r="P92" s="44"/>
      <c r="Q92" s="44">
        <v>4314</v>
      </c>
      <c r="R92" s="44">
        <v>43.2134</v>
      </c>
      <c r="S92" s="44">
        <v>36.7223</v>
      </c>
      <c r="T92" s="44">
        <v>50.8518</v>
      </c>
      <c r="U92" s="44">
        <v>0</v>
      </c>
      <c r="V92" s="44">
        <v>42.652</v>
      </c>
      <c r="W92" s="44">
        <v>3.1443</v>
      </c>
      <c r="X92" s="44">
        <v>0.4809</v>
      </c>
      <c r="Y92" s="44">
        <v>0.3181</v>
      </c>
      <c r="Z92" s="44">
        <v>0.6436</v>
      </c>
      <c r="AA92" s="44">
        <v>1.61746</v>
      </c>
      <c r="AB92" s="44">
        <v>1.37451</v>
      </c>
      <c r="AC92" s="44">
        <v>1.90337</v>
      </c>
      <c r="AD92" s="44">
        <v>0.00095</v>
      </c>
      <c r="AE92">
        <v>-0.4028</v>
      </c>
      <c r="AF92">
        <v>-0.6418</v>
      </c>
      <c r="AG92">
        <v>-0.1639</v>
      </c>
      <c r="AH92" s="44">
        <v>1</v>
      </c>
      <c r="AI92" s="44">
        <v>2</v>
      </c>
      <c r="AJ92" s="44" t="str">
        <f t="shared" si="1"/>
        <v>t</v>
      </c>
      <c r="AK92" s="44"/>
      <c r="AL92" s="44"/>
    </row>
    <row r="93" spans="1:38" ht="12.75" customHeight="1">
      <c r="A93" s="44" t="s">
        <v>83</v>
      </c>
      <c r="B93" s="44"/>
      <c r="C93" s="44">
        <v>7249</v>
      </c>
      <c r="D93" s="44">
        <v>29.3557</v>
      </c>
      <c r="E93" s="44">
        <v>25.1615</v>
      </c>
      <c r="F93" s="44">
        <v>34.2491</v>
      </c>
      <c r="G93" s="44">
        <v>0</v>
      </c>
      <c r="H93" s="44">
        <v>29.521</v>
      </c>
      <c r="I93" s="44">
        <v>2.018</v>
      </c>
      <c r="J93" s="44">
        <v>0.4317</v>
      </c>
      <c r="K93" s="44">
        <v>0.2775</v>
      </c>
      <c r="L93" s="44">
        <v>0.5858</v>
      </c>
      <c r="M93" s="44">
        <v>1.53982</v>
      </c>
      <c r="N93" s="44">
        <v>1.31982</v>
      </c>
      <c r="O93" s="44">
        <v>1.7965</v>
      </c>
      <c r="P93" s="44"/>
      <c r="Q93" s="44">
        <v>7029</v>
      </c>
      <c r="R93" s="44">
        <v>33.7196</v>
      </c>
      <c r="S93" s="44">
        <v>29.0638</v>
      </c>
      <c r="T93" s="44">
        <v>39.1212</v>
      </c>
      <c r="U93" s="44">
        <v>0.00214</v>
      </c>
      <c r="V93" s="44">
        <v>33.291</v>
      </c>
      <c r="W93" s="44">
        <v>2.1763</v>
      </c>
      <c r="X93" s="44">
        <v>0.2328</v>
      </c>
      <c r="Y93" s="44">
        <v>0.0842</v>
      </c>
      <c r="Z93" s="44">
        <v>0.3814</v>
      </c>
      <c r="AA93" s="44">
        <v>1.26212</v>
      </c>
      <c r="AB93" s="44">
        <v>1.08785</v>
      </c>
      <c r="AC93" s="44">
        <v>1.4643</v>
      </c>
      <c r="AD93" s="44">
        <v>0.1739</v>
      </c>
      <c r="AE93">
        <v>-0.1386</v>
      </c>
      <c r="AF93">
        <v>-0.3384</v>
      </c>
      <c r="AG93" s="44">
        <v>0.0612</v>
      </c>
      <c r="AH93" s="44">
        <v>1</v>
      </c>
      <c r="AI93" s="44">
        <v>2</v>
      </c>
      <c r="AJ93" s="44" t="str">
        <f t="shared" si="1"/>
        <v> </v>
      </c>
      <c r="AK93" s="44"/>
      <c r="AL93" s="44"/>
    </row>
    <row r="94" spans="1:38" ht="12.75" customHeight="1">
      <c r="A94" s="44" t="s">
        <v>105</v>
      </c>
      <c r="B94" s="44"/>
      <c r="C94" s="44">
        <v>5656</v>
      </c>
      <c r="D94" s="44">
        <v>29.3052</v>
      </c>
      <c r="E94" s="44">
        <v>24.6801</v>
      </c>
      <c r="F94" s="44">
        <v>34.7971</v>
      </c>
      <c r="G94" s="44">
        <v>0</v>
      </c>
      <c r="H94" s="44">
        <v>28.642</v>
      </c>
      <c r="I94" s="44">
        <v>2.2503</v>
      </c>
      <c r="J94" s="44">
        <v>0.4299</v>
      </c>
      <c r="K94" s="44">
        <v>0.2582</v>
      </c>
      <c r="L94" s="44">
        <v>0.6017</v>
      </c>
      <c r="M94" s="44">
        <v>1.53718</v>
      </c>
      <c r="N94" s="44">
        <v>1.29457</v>
      </c>
      <c r="O94" s="44">
        <v>1.82525</v>
      </c>
      <c r="P94" s="44"/>
      <c r="Q94" s="44">
        <v>5691</v>
      </c>
      <c r="R94" s="44">
        <v>35.4826</v>
      </c>
      <c r="S94" s="44">
        <v>30.2686</v>
      </c>
      <c r="T94" s="44">
        <v>41.5948</v>
      </c>
      <c r="U94" s="44">
        <v>0.00047</v>
      </c>
      <c r="V94" s="44">
        <v>34.265</v>
      </c>
      <c r="W94" s="44">
        <v>2.4537</v>
      </c>
      <c r="X94" s="44">
        <v>0.2838</v>
      </c>
      <c r="Y94" s="44">
        <v>0.1248</v>
      </c>
      <c r="Z94" s="44">
        <v>0.4427</v>
      </c>
      <c r="AA94" s="44">
        <v>1.3281</v>
      </c>
      <c r="AB94" s="44">
        <v>1.13294</v>
      </c>
      <c r="AC94" s="44">
        <v>1.55688</v>
      </c>
      <c r="AD94" s="44">
        <v>0.08971</v>
      </c>
      <c r="AE94">
        <v>-0.1913</v>
      </c>
      <c r="AF94">
        <v>-0.4122</v>
      </c>
      <c r="AG94" s="44">
        <v>0.0296</v>
      </c>
      <c r="AH94" s="44">
        <v>1</v>
      </c>
      <c r="AI94" s="44">
        <v>2</v>
      </c>
      <c r="AJ94" s="44" t="str">
        <f t="shared" si="1"/>
        <v> </v>
      </c>
      <c r="AK94" s="44"/>
      <c r="AL94" s="44"/>
    </row>
    <row r="95" spans="1:38" ht="12.75" customHeight="1">
      <c r="A95" s="44" t="s">
        <v>106</v>
      </c>
      <c r="B95" s="44"/>
      <c r="C95" s="44">
        <v>2553</v>
      </c>
      <c r="D95" s="44">
        <v>28.3899</v>
      </c>
      <c r="E95" s="44">
        <v>22.2236</v>
      </c>
      <c r="F95" s="44">
        <v>36.2673</v>
      </c>
      <c r="G95" s="44">
        <v>0.00144</v>
      </c>
      <c r="H95" s="44">
        <v>27.81</v>
      </c>
      <c r="I95" s="44">
        <v>3.3005</v>
      </c>
      <c r="J95" s="44">
        <v>0.3982</v>
      </c>
      <c r="K95" s="44">
        <v>0.1533</v>
      </c>
      <c r="L95" s="44">
        <v>0.6431</v>
      </c>
      <c r="M95" s="44">
        <v>1.48917</v>
      </c>
      <c r="N95" s="44">
        <v>1.16572</v>
      </c>
      <c r="O95" s="44">
        <v>1.90237</v>
      </c>
      <c r="P95" s="44"/>
      <c r="Q95" s="44">
        <v>2331</v>
      </c>
      <c r="R95" s="44">
        <v>39.3594</v>
      </c>
      <c r="S95" s="44">
        <v>31.6261</v>
      </c>
      <c r="T95" s="44">
        <v>48.9836</v>
      </c>
      <c r="U95" s="44">
        <v>0.00052</v>
      </c>
      <c r="V95" s="44">
        <v>39.039</v>
      </c>
      <c r="W95" s="44">
        <v>4.0924</v>
      </c>
      <c r="X95" s="44">
        <v>0.3874</v>
      </c>
      <c r="Y95" s="44">
        <v>0.1687</v>
      </c>
      <c r="Z95" s="44">
        <v>0.6062</v>
      </c>
      <c r="AA95" s="44">
        <v>1.47321</v>
      </c>
      <c r="AB95" s="44">
        <v>1.18376</v>
      </c>
      <c r="AC95" s="44">
        <v>1.83344</v>
      </c>
      <c r="AD95" s="44">
        <v>0.04481</v>
      </c>
      <c r="AE95">
        <v>-0.3267</v>
      </c>
      <c r="AF95">
        <v>-0.6458</v>
      </c>
      <c r="AG95">
        <v>-0.0076</v>
      </c>
      <c r="AH95" s="44">
        <v>1</v>
      </c>
      <c r="AI95" s="44">
        <v>2</v>
      </c>
      <c r="AJ95" s="44" t="str">
        <f t="shared" si="1"/>
        <v>t</v>
      </c>
      <c r="AK95" s="44"/>
      <c r="AL95" s="44"/>
    </row>
    <row r="96" spans="1:38" ht="12.75" customHeight="1">
      <c r="A96" s="44" t="s">
        <v>95</v>
      </c>
      <c r="B96" s="44"/>
      <c r="C96" s="44">
        <v>2024</v>
      </c>
      <c r="D96" s="44">
        <v>19.0328</v>
      </c>
      <c r="E96" s="44">
        <v>13.7228</v>
      </c>
      <c r="F96" s="44">
        <v>26.3975</v>
      </c>
      <c r="G96" s="44">
        <v>0.9921</v>
      </c>
      <c r="H96" s="44">
        <v>18.775</v>
      </c>
      <c r="I96" s="44">
        <v>3.0457</v>
      </c>
      <c r="J96">
        <v>-0.0017</v>
      </c>
      <c r="K96">
        <v>-0.3288</v>
      </c>
      <c r="L96" s="44">
        <v>0.3255</v>
      </c>
      <c r="M96" s="44">
        <v>0.99835</v>
      </c>
      <c r="N96" s="44">
        <v>0.71982</v>
      </c>
      <c r="O96" s="44">
        <v>1.38466</v>
      </c>
      <c r="P96" s="44"/>
      <c r="Q96" s="44">
        <v>2386</v>
      </c>
      <c r="R96" s="44">
        <v>24.0744</v>
      </c>
      <c r="S96" s="44">
        <v>18.331</v>
      </c>
      <c r="T96" s="44">
        <v>31.6173</v>
      </c>
      <c r="U96" s="44">
        <v>0.45392</v>
      </c>
      <c r="V96" s="44">
        <v>23.47</v>
      </c>
      <c r="W96" s="44">
        <v>3.1363</v>
      </c>
      <c r="X96">
        <v>-0.1041</v>
      </c>
      <c r="Y96">
        <v>-0.3767</v>
      </c>
      <c r="Z96" s="44">
        <v>0.1684</v>
      </c>
      <c r="AA96" s="44">
        <v>0.9011</v>
      </c>
      <c r="AB96" s="44">
        <v>0.68612</v>
      </c>
      <c r="AC96" s="44">
        <v>1.18343</v>
      </c>
      <c r="AD96" s="44">
        <v>0.27135</v>
      </c>
      <c r="AE96">
        <v>-0.235</v>
      </c>
      <c r="AF96">
        <v>-0.6537</v>
      </c>
      <c r="AG96" s="44">
        <v>0.1837</v>
      </c>
      <c r="AH96" s="44"/>
      <c r="AI96" s="44"/>
      <c r="AJ96" s="44" t="str">
        <f t="shared" si="1"/>
        <v> </v>
      </c>
      <c r="AK96" s="44"/>
      <c r="AL96" s="44"/>
    </row>
    <row r="97" spans="1:38" ht="12.75" customHeight="1">
      <c r="A97" s="44" t="s">
        <v>94</v>
      </c>
      <c r="B97" s="44"/>
      <c r="C97" s="44">
        <v>6225</v>
      </c>
      <c r="D97" s="44">
        <v>21.7218</v>
      </c>
      <c r="E97" s="44">
        <v>18.0476</v>
      </c>
      <c r="F97" s="44">
        <v>26.144</v>
      </c>
      <c r="G97" s="44">
        <v>0.1675</v>
      </c>
      <c r="H97" s="44">
        <v>21.687</v>
      </c>
      <c r="I97" s="44">
        <v>1.8665</v>
      </c>
      <c r="J97" s="44">
        <v>0.1305</v>
      </c>
      <c r="K97">
        <v>-0.0548</v>
      </c>
      <c r="L97" s="44">
        <v>0.3158</v>
      </c>
      <c r="M97" s="44">
        <v>1.1394</v>
      </c>
      <c r="N97" s="44">
        <v>0.94667</v>
      </c>
      <c r="O97" s="44">
        <v>1.37136</v>
      </c>
      <c r="P97" s="44"/>
      <c r="Q97" s="44">
        <v>5986</v>
      </c>
      <c r="R97" s="44">
        <v>30.5678</v>
      </c>
      <c r="S97" s="44">
        <v>25.9272</v>
      </c>
      <c r="T97" s="44">
        <v>36.039</v>
      </c>
      <c r="U97" s="44">
        <v>0.10896</v>
      </c>
      <c r="V97" s="44">
        <v>29.903</v>
      </c>
      <c r="W97" s="44">
        <v>2.2351</v>
      </c>
      <c r="X97" s="44">
        <v>0.1347</v>
      </c>
      <c r="Y97">
        <v>-0.03</v>
      </c>
      <c r="Z97" s="44">
        <v>0.2993</v>
      </c>
      <c r="AA97" s="44">
        <v>1.14414</v>
      </c>
      <c r="AB97" s="44">
        <v>0.97045</v>
      </c>
      <c r="AC97" s="44">
        <v>1.34893</v>
      </c>
      <c r="AD97" s="44">
        <v>0.0045</v>
      </c>
      <c r="AE97">
        <v>-0.3416</v>
      </c>
      <c r="AF97">
        <v>-0.5773</v>
      </c>
      <c r="AG97">
        <v>-0.1059</v>
      </c>
      <c r="AH97" s="44"/>
      <c r="AI97" s="44"/>
      <c r="AJ97" s="44" t="str">
        <f t="shared" si="1"/>
        <v>t</v>
      </c>
      <c r="AK97" s="44"/>
      <c r="AL97" s="44"/>
    </row>
    <row r="98" spans="1:38" ht="12.75" customHeight="1">
      <c r="A98" s="44" t="s">
        <v>93</v>
      </c>
      <c r="B98" s="44"/>
      <c r="C98" s="44">
        <v>6787</v>
      </c>
      <c r="D98" s="44">
        <v>27.3911</v>
      </c>
      <c r="E98" s="44">
        <v>23.2462</v>
      </c>
      <c r="F98" s="44">
        <v>32.275</v>
      </c>
      <c r="G98" s="44">
        <v>1E-05</v>
      </c>
      <c r="H98" s="44">
        <v>26.816</v>
      </c>
      <c r="I98" s="44">
        <v>1.9877</v>
      </c>
      <c r="J98" s="44">
        <v>0.3624</v>
      </c>
      <c r="K98" s="44">
        <v>0.1983</v>
      </c>
      <c r="L98" s="44">
        <v>0.5265</v>
      </c>
      <c r="M98" s="44">
        <v>1.43677</v>
      </c>
      <c r="N98" s="44">
        <v>1.21936</v>
      </c>
      <c r="O98" s="44">
        <v>1.69295</v>
      </c>
      <c r="P98" s="44"/>
      <c r="Q98" s="44">
        <v>6378</v>
      </c>
      <c r="R98" s="44">
        <v>33.7143</v>
      </c>
      <c r="S98" s="44">
        <v>28.8678</v>
      </c>
      <c r="T98" s="44">
        <v>39.3745</v>
      </c>
      <c r="U98" s="44">
        <v>0.0033</v>
      </c>
      <c r="V98" s="44">
        <v>32.612</v>
      </c>
      <c r="W98" s="44">
        <v>2.2612</v>
      </c>
      <c r="X98" s="44">
        <v>0.2326</v>
      </c>
      <c r="Y98" s="44">
        <v>0.0774</v>
      </c>
      <c r="Z98" s="44">
        <v>0.3878</v>
      </c>
      <c r="AA98" s="44">
        <v>1.26192</v>
      </c>
      <c r="AB98" s="44">
        <v>1.08051</v>
      </c>
      <c r="AC98" s="44">
        <v>1.47378</v>
      </c>
      <c r="AD98" s="44">
        <v>0.05524</v>
      </c>
      <c r="AE98">
        <v>-0.2077</v>
      </c>
      <c r="AF98">
        <v>-0.4201</v>
      </c>
      <c r="AG98" s="44">
        <v>0.0047</v>
      </c>
      <c r="AH98" s="44">
        <v>1</v>
      </c>
      <c r="AI98" s="44">
        <v>2</v>
      </c>
      <c r="AJ98" s="44" t="str">
        <f t="shared" si="1"/>
        <v> </v>
      </c>
      <c r="AK98" s="44"/>
      <c r="AL98" s="44"/>
    </row>
    <row r="99" spans="1:38" ht="12.75" customHeight="1">
      <c r="A99" s="44" t="s">
        <v>92</v>
      </c>
      <c r="B99" s="44"/>
      <c r="C99" s="44">
        <v>3644</v>
      </c>
      <c r="D99" s="44">
        <v>25.8244</v>
      </c>
      <c r="E99" s="44">
        <v>20.765</v>
      </c>
      <c r="F99" s="44">
        <v>32.1165</v>
      </c>
      <c r="G99" s="44">
        <v>0.00637</v>
      </c>
      <c r="H99" s="44">
        <v>25.247</v>
      </c>
      <c r="I99" s="44">
        <v>2.6322</v>
      </c>
      <c r="J99" s="44">
        <v>0.3035</v>
      </c>
      <c r="K99" s="44">
        <v>0.0855</v>
      </c>
      <c r="L99" s="44">
        <v>0.5216</v>
      </c>
      <c r="M99" s="44">
        <v>1.35459</v>
      </c>
      <c r="N99" s="44">
        <v>1.08921</v>
      </c>
      <c r="O99" s="44">
        <v>1.68464</v>
      </c>
      <c r="P99" s="44"/>
      <c r="Q99" s="44">
        <v>3513</v>
      </c>
      <c r="R99" s="44">
        <v>34.5462</v>
      </c>
      <c r="S99" s="44">
        <v>28.4361</v>
      </c>
      <c r="T99" s="44">
        <v>41.9691</v>
      </c>
      <c r="U99" s="44">
        <v>0.00965</v>
      </c>
      <c r="V99" s="44">
        <v>33.874</v>
      </c>
      <c r="W99" s="44">
        <v>3.1052</v>
      </c>
      <c r="X99" s="44">
        <v>0.257</v>
      </c>
      <c r="Y99" s="44">
        <v>0.0624</v>
      </c>
      <c r="Z99" s="44">
        <v>0.4516</v>
      </c>
      <c r="AA99" s="44">
        <v>1.29305</v>
      </c>
      <c r="AB99" s="44">
        <v>1.06435</v>
      </c>
      <c r="AC99" s="44">
        <v>1.57089</v>
      </c>
      <c r="AD99" s="44">
        <v>0.04305</v>
      </c>
      <c r="AE99">
        <v>-0.291</v>
      </c>
      <c r="AF99">
        <v>-0.5729</v>
      </c>
      <c r="AG99">
        <v>-0.0091</v>
      </c>
      <c r="AH99" s="44"/>
      <c r="AI99" s="44"/>
      <c r="AJ99" s="44" t="str">
        <f t="shared" si="1"/>
        <v>t</v>
      </c>
      <c r="AK99" s="44"/>
      <c r="AL99" s="44"/>
    </row>
    <row r="100" spans="1:38" ht="12.75" customHeight="1">
      <c r="A100" s="44" t="s">
        <v>98</v>
      </c>
      <c r="B100" s="44"/>
      <c r="C100" s="44">
        <v>800</v>
      </c>
      <c r="D100" s="44">
        <v>14.035</v>
      </c>
      <c r="E100" s="44">
        <v>7.7334</v>
      </c>
      <c r="F100" s="44">
        <v>25.4715</v>
      </c>
      <c r="G100" s="44">
        <v>0.31386</v>
      </c>
      <c r="H100" s="44">
        <v>13.75</v>
      </c>
      <c r="I100" s="44">
        <v>4.1458</v>
      </c>
      <c r="J100">
        <v>-0.3063</v>
      </c>
      <c r="K100">
        <v>-0.9023</v>
      </c>
      <c r="L100" s="44">
        <v>0.2897</v>
      </c>
      <c r="M100" s="44">
        <v>0.73619</v>
      </c>
      <c r="N100" s="44">
        <v>0.40565</v>
      </c>
      <c r="O100" s="44">
        <v>1.33608</v>
      </c>
      <c r="P100" s="44"/>
      <c r="Q100" s="44">
        <v>861</v>
      </c>
      <c r="R100" s="44">
        <v>14.0992</v>
      </c>
      <c r="S100" s="44">
        <v>7.9658</v>
      </c>
      <c r="T100" s="44">
        <v>24.955</v>
      </c>
      <c r="U100" s="44">
        <v>0.02823</v>
      </c>
      <c r="V100" s="44">
        <v>13.937</v>
      </c>
      <c r="W100" s="44">
        <v>4.0233</v>
      </c>
      <c r="X100">
        <v>-0.6392</v>
      </c>
      <c r="Y100">
        <v>-1.2101</v>
      </c>
      <c r="Z100">
        <v>-0.0682</v>
      </c>
      <c r="AA100" s="44">
        <v>0.52773</v>
      </c>
      <c r="AB100" s="44">
        <v>0.29816</v>
      </c>
      <c r="AC100" s="44">
        <v>0.93406</v>
      </c>
      <c r="AD100" s="44">
        <v>0.99132</v>
      </c>
      <c r="AE100">
        <v>-0.0046</v>
      </c>
      <c r="AF100">
        <v>-0.8263</v>
      </c>
      <c r="AG100" s="44">
        <v>0.8172</v>
      </c>
      <c r="AH100" s="44"/>
      <c r="AI100" s="44"/>
      <c r="AJ100" s="44" t="str">
        <f t="shared" si="1"/>
        <v> </v>
      </c>
      <c r="AK100" s="44"/>
      <c r="AL100" s="44"/>
    </row>
    <row r="101" spans="1:38" ht="12.75" customHeight="1">
      <c r="A101" s="44" t="s">
        <v>96</v>
      </c>
      <c r="B101" s="44"/>
      <c r="C101" s="44">
        <v>4793</v>
      </c>
      <c r="D101" s="44">
        <v>11.8329</v>
      </c>
      <c r="E101" s="44">
        <v>8.9861</v>
      </c>
      <c r="F101" s="44">
        <v>15.5817</v>
      </c>
      <c r="G101" s="44">
        <v>0.00068</v>
      </c>
      <c r="H101" s="44">
        <v>11.475</v>
      </c>
      <c r="I101" s="44">
        <v>1.5473</v>
      </c>
      <c r="J101">
        <v>-0.4769</v>
      </c>
      <c r="K101">
        <v>-0.7521</v>
      </c>
      <c r="L101">
        <v>-0.2017</v>
      </c>
      <c r="M101" s="44">
        <v>0.62068</v>
      </c>
      <c r="N101" s="44">
        <v>0.47135</v>
      </c>
      <c r="O101" s="44">
        <v>0.81732</v>
      </c>
      <c r="P101" s="44"/>
      <c r="Q101" s="44">
        <v>4739</v>
      </c>
      <c r="R101" s="44">
        <v>17.8926</v>
      </c>
      <c r="S101" s="44">
        <v>14.2621</v>
      </c>
      <c r="T101" s="44">
        <v>22.4473</v>
      </c>
      <c r="U101" s="44">
        <v>0.00053</v>
      </c>
      <c r="V101" s="44">
        <v>17.725</v>
      </c>
      <c r="W101" s="44">
        <v>1.934</v>
      </c>
      <c r="X101">
        <v>-0.4009</v>
      </c>
      <c r="Y101">
        <v>-0.6277</v>
      </c>
      <c r="Z101">
        <v>-0.1741</v>
      </c>
      <c r="AA101" s="44">
        <v>0.66972</v>
      </c>
      <c r="AB101" s="44">
        <v>0.53383</v>
      </c>
      <c r="AC101" s="44">
        <v>0.8402</v>
      </c>
      <c r="AD101" s="44">
        <v>0.01991</v>
      </c>
      <c r="AE101">
        <v>-0.4135</v>
      </c>
      <c r="AF101">
        <v>-0.7616</v>
      </c>
      <c r="AG101">
        <v>-0.0654</v>
      </c>
      <c r="AH101" s="44">
        <v>1</v>
      </c>
      <c r="AI101" s="44">
        <v>2</v>
      </c>
      <c r="AJ101" s="44" t="str">
        <f t="shared" si="1"/>
        <v>t</v>
      </c>
      <c r="AK101" s="44"/>
      <c r="AL101" s="44"/>
    </row>
    <row r="102" spans="1:38" ht="12.75" customHeight="1">
      <c r="A102" s="44" t="s">
        <v>97</v>
      </c>
      <c r="B102" s="44"/>
      <c r="C102" s="44">
        <v>5853</v>
      </c>
      <c r="D102" s="44">
        <v>19.5839</v>
      </c>
      <c r="E102" s="44">
        <v>16.031</v>
      </c>
      <c r="F102" s="44">
        <v>23.9244</v>
      </c>
      <c r="G102" s="44">
        <v>0.79233</v>
      </c>
      <c r="H102" s="44">
        <v>19.135</v>
      </c>
      <c r="I102" s="44">
        <v>1.8081</v>
      </c>
      <c r="J102" s="44">
        <v>0.0269</v>
      </c>
      <c r="K102">
        <v>-0.1733</v>
      </c>
      <c r="L102" s="44">
        <v>0.2271</v>
      </c>
      <c r="M102" s="44">
        <v>1.02726</v>
      </c>
      <c r="N102" s="44">
        <v>0.84089</v>
      </c>
      <c r="O102" s="44">
        <v>1.25493</v>
      </c>
      <c r="P102" s="44"/>
      <c r="Q102" s="44">
        <v>5890</v>
      </c>
      <c r="R102" s="44">
        <v>21.5675</v>
      </c>
      <c r="S102" s="44">
        <v>17.8225</v>
      </c>
      <c r="T102" s="44">
        <v>26.0995</v>
      </c>
      <c r="U102" s="44">
        <v>0.0278</v>
      </c>
      <c r="V102" s="44">
        <v>21.222</v>
      </c>
      <c r="W102" s="44">
        <v>1.8982</v>
      </c>
      <c r="X102">
        <v>-0.2141</v>
      </c>
      <c r="Y102">
        <v>-0.4048</v>
      </c>
      <c r="Z102">
        <v>-0.0234</v>
      </c>
      <c r="AA102" s="44">
        <v>0.80727</v>
      </c>
      <c r="AB102" s="44">
        <v>0.66709</v>
      </c>
      <c r="AC102" s="44">
        <v>0.9769</v>
      </c>
      <c r="AD102" s="44">
        <v>0.47632</v>
      </c>
      <c r="AE102">
        <v>-0.0965</v>
      </c>
      <c r="AF102">
        <v>-0.362</v>
      </c>
      <c r="AG102" s="44">
        <v>0.169</v>
      </c>
      <c r="AH102" s="44"/>
      <c r="AI102" s="44"/>
      <c r="AJ102" s="44" t="str">
        <f t="shared" si="1"/>
        <v> </v>
      </c>
      <c r="AK102" s="44"/>
      <c r="AL102" s="44"/>
    </row>
    <row r="103" spans="1:38" ht="12.75" customHeight="1">
      <c r="A103" s="44" t="s">
        <v>84</v>
      </c>
      <c r="B103" s="44"/>
      <c r="C103" s="44">
        <v>5933</v>
      </c>
      <c r="D103" s="44">
        <v>27.2954</v>
      </c>
      <c r="E103" s="44">
        <v>22.9583</v>
      </c>
      <c r="F103" s="44">
        <v>32.4519</v>
      </c>
      <c r="G103" s="44">
        <v>5E-05</v>
      </c>
      <c r="H103" s="44">
        <v>26.799</v>
      </c>
      <c r="I103" s="44">
        <v>2.1253</v>
      </c>
      <c r="J103" s="44">
        <v>0.3589</v>
      </c>
      <c r="K103" s="44">
        <v>0.1859</v>
      </c>
      <c r="L103" s="44">
        <v>0.5319</v>
      </c>
      <c r="M103" s="44">
        <v>1.43176</v>
      </c>
      <c r="N103" s="44">
        <v>1.20426</v>
      </c>
      <c r="O103" s="44">
        <v>1.70223</v>
      </c>
      <c r="P103" s="44"/>
      <c r="Q103" s="44">
        <v>5717</v>
      </c>
      <c r="R103" s="44">
        <v>36.9526</v>
      </c>
      <c r="S103" s="44">
        <v>31.6441</v>
      </c>
      <c r="T103" s="44">
        <v>43.1518</v>
      </c>
      <c r="U103" s="44">
        <v>4E-05</v>
      </c>
      <c r="V103" s="44">
        <v>36.558</v>
      </c>
      <c r="W103" s="44">
        <v>2.5287</v>
      </c>
      <c r="X103" s="44">
        <v>0.3243</v>
      </c>
      <c r="Y103" s="44">
        <v>0.1693</v>
      </c>
      <c r="Z103" s="44">
        <v>0.4794</v>
      </c>
      <c r="AA103" s="44">
        <v>1.38313</v>
      </c>
      <c r="AB103" s="44">
        <v>1.18443</v>
      </c>
      <c r="AC103" s="44">
        <v>1.61516</v>
      </c>
      <c r="AD103" s="44">
        <v>0.00678</v>
      </c>
      <c r="AE103">
        <v>-0.3029</v>
      </c>
      <c r="AF103">
        <v>-0.5222</v>
      </c>
      <c r="AG103">
        <v>-0.0836</v>
      </c>
      <c r="AH103" s="44">
        <v>1</v>
      </c>
      <c r="AI103" s="44">
        <v>2</v>
      </c>
      <c r="AJ103" s="44" t="str">
        <f t="shared" si="1"/>
        <v>t</v>
      </c>
      <c r="AK103" s="44"/>
      <c r="AL103" s="44"/>
    </row>
    <row r="104" spans="1:38" ht="12.75" customHeight="1">
      <c r="A104" s="44" t="s">
        <v>85</v>
      </c>
      <c r="B104" s="44"/>
      <c r="C104" s="44">
        <v>4406</v>
      </c>
      <c r="D104" s="44">
        <v>36.8895</v>
      </c>
      <c r="E104" s="44">
        <v>30.9985</v>
      </c>
      <c r="F104" s="44">
        <v>43.9001</v>
      </c>
      <c r="G104" s="44">
        <v>0</v>
      </c>
      <c r="H104" s="44">
        <v>35.633</v>
      </c>
      <c r="I104" s="44">
        <v>2.8438</v>
      </c>
      <c r="J104" s="44">
        <v>0.6601</v>
      </c>
      <c r="K104" s="44">
        <v>0.4861</v>
      </c>
      <c r="L104" s="44">
        <v>0.8341</v>
      </c>
      <c r="M104" s="44">
        <v>1.93501</v>
      </c>
      <c r="N104" s="44">
        <v>1.626</v>
      </c>
      <c r="O104" s="44">
        <v>2.30274</v>
      </c>
      <c r="P104" s="44"/>
      <c r="Q104" s="44">
        <v>4202</v>
      </c>
      <c r="R104" s="44">
        <v>40.1322</v>
      </c>
      <c r="S104" s="44">
        <v>33.8714</v>
      </c>
      <c r="T104" s="44">
        <v>47.5502</v>
      </c>
      <c r="U104" s="44">
        <v>0</v>
      </c>
      <c r="V104" s="44">
        <v>39.505</v>
      </c>
      <c r="W104" s="44">
        <v>3.0662</v>
      </c>
      <c r="X104" s="44">
        <v>0.4069</v>
      </c>
      <c r="Y104" s="44">
        <v>0.2373</v>
      </c>
      <c r="Z104" s="44">
        <v>0.5765</v>
      </c>
      <c r="AA104" s="44">
        <v>1.50213</v>
      </c>
      <c r="AB104" s="44">
        <v>1.2678</v>
      </c>
      <c r="AC104" s="44">
        <v>1.77979</v>
      </c>
      <c r="AD104" s="44">
        <v>0.47357</v>
      </c>
      <c r="AE104">
        <v>-0.0842</v>
      </c>
      <c r="AF104">
        <v>-0.3147</v>
      </c>
      <c r="AG104" s="44">
        <v>0.1462</v>
      </c>
      <c r="AH104" s="44">
        <v>1</v>
      </c>
      <c r="AI104" s="44">
        <v>2</v>
      </c>
      <c r="AJ104" s="44" t="str">
        <f t="shared" si="1"/>
        <v> </v>
      </c>
      <c r="AK104" s="44"/>
      <c r="AL104" s="44"/>
    </row>
    <row r="105" spans="1:38" ht="12.75" customHeight="1">
      <c r="A105" s="44" t="s">
        <v>99</v>
      </c>
      <c r="B105" s="44"/>
      <c r="C105" s="44">
        <v>4518</v>
      </c>
      <c r="D105" s="44">
        <v>9.0786</v>
      </c>
      <c r="E105" s="44">
        <v>6.6215</v>
      </c>
      <c r="F105" s="44">
        <v>12.4474</v>
      </c>
      <c r="G105" s="44">
        <v>0</v>
      </c>
      <c r="H105" s="44">
        <v>9.075</v>
      </c>
      <c r="I105" s="44">
        <v>1.4172</v>
      </c>
      <c r="J105">
        <v>-0.7419</v>
      </c>
      <c r="K105">
        <v>-1.0575</v>
      </c>
      <c r="L105">
        <v>-0.4263</v>
      </c>
      <c r="M105" s="44">
        <v>0.47621</v>
      </c>
      <c r="N105" s="44">
        <v>0.34733</v>
      </c>
      <c r="O105" s="44">
        <v>0.65292</v>
      </c>
      <c r="P105" s="44"/>
      <c r="Q105" s="44">
        <v>4125</v>
      </c>
      <c r="R105" s="44">
        <v>13.8329</v>
      </c>
      <c r="S105" s="44">
        <v>10.5549</v>
      </c>
      <c r="T105" s="44">
        <v>18.129</v>
      </c>
      <c r="U105" s="44">
        <v>0</v>
      </c>
      <c r="V105" s="44">
        <v>13.818</v>
      </c>
      <c r="W105" s="44">
        <v>1.8303</v>
      </c>
      <c r="X105">
        <v>-0.6582</v>
      </c>
      <c r="Y105">
        <v>-0.9287</v>
      </c>
      <c r="Z105">
        <v>-0.3878</v>
      </c>
      <c r="AA105" s="44">
        <v>0.51776</v>
      </c>
      <c r="AB105" s="44">
        <v>0.39507</v>
      </c>
      <c r="AC105" s="44">
        <v>0.67856</v>
      </c>
      <c r="AD105" s="44">
        <v>0.04327</v>
      </c>
      <c r="AE105">
        <v>-0.4211</v>
      </c>
      <c r="AF105">
        <v>-0.8295</v>
      </c>
      <c r="AG105">
        <v>-0.0127</v>
      </c>
      <c r="AH105" s="44">
        <v>1</v>
      </c>
      <c r="AI105" s="44">
        <v>2</v>
      </c>
      <c r="AJ105" s="44" t="str">
        <f t="shared" si="1"/>
        <v>t</v>
      </c>
      <c r="AK105" s="44"/>
      <c r="AL105" s="44"/>
    </row>
    <row r="106" spans="1:38" ht="12.75" customHeight="1">
      <c r="A106" s="44" t="s">
        <v>100</v>
      </c>
      <c r="B106" s="44"/>
      <c r="C106" s="44">
        <v>3028</v>
      </c>
      <c r="D106" s="44">
        <v>21.1622</v>
      </c>
      <c r="E106" s="44">
        <v>16.3727</v>
      </c>
      <c r="F106" s="44">
        <v>27.3528</v>
      </c>
      <c r="G106" s="44">
        <v>0.42521</v>
      </c>
      <c r="H106" s="44">
        <v>21.136</v>
      </c>
      <c r="I106" s="44">
        <v>2.642</v>
      </c>
      <c r="J106" s="44">
        <v>0.1044</v>
      </c>
      <c r="K106">
        <v>-0.1522</v>
      </c>
      <c r="L106" s="44">
        <v>0.361</v>
      </c>
      <c r="M106" s="44">
        <v>1.11004</v>
      </c>
      <c r="N106" s="44">
        <v>0.85881</v>
      </c>
      <c r="O106" s="44">
        <v>1.43477</v>
      </c>
      <c r="P106" s="44"/>
      <c r="Q106" s="44">
        <v>3197</v>
      </c>
      <c r="R106" s="44">
        <v>30.5736</v>
      </c>
      <c r="S106" s="44">
        <v>24.7165</v>
      </c>
      <c r="T106" s="44">
        <v>37.8187</v>
      </c>
      <c r="U106" s="44">
        <v>0.21395</v>
      </c>
      <c r="V106" s="44">
        <v>30.341</v>
      </c>
      <c r="W106" s="44">
        <v>3.0807</v>
      </c>
      <c r="X106" s="44">
        <v>0.1348</v>
      </c>
      <c r="Y106">
        <v>-0.0778</v>
      </c>
      <c r="Z106" s="44">
        <v>0.3475</v>
      </c>
      <c r="AA106" s="44">
        <v>1.14436</v>
      </c>
      <c r="AB106" s="44">
        <v>0.92513</v>
      </c>
      <c r="AC106" s="44">
        <v>1.41554</v>
      </c>
      <c r="AD106" s="44">
        <v>0.02613</v>
      </c>
      <c r="AE106">
        <v>-0.3679</v>
      </c>
      <c r="AF106">
        <v>-0.6921</v>
      </c>
      <c r="AG106">
        <v>-0.0437</v>
      </c>
      <c r="AH106" s="44"/>
      <c r="AI106" s="44"/>
      <c r="AJ106" s="44" t="str">
        <f t="shared" si="1"/>
        <v>t</v>
      </c>
      <c r="AK106" s="44"/>
      <c r="AL106" s="44"/>
    </row>
    <row r="107" spans="1:38" ht="12.75" customHeight="1">
      <c r="A107" s="44" t="s">
        <v>103</v>
      </c>
      <c r="B107" s="44"/>
      <c r="C107" s="44">
        <v>7796</v>
      </c>
      <c r="D107" s="44">
        <v>26.8747</v>
      </c>
      <c r="E107" s="44">
        <v>22.9807</v>
      </c>
      <c r="F107" s="44">
        <v>31.4285</v>
      </c>
      <c r="G107" s="44">
        <v>2E-05</v>
      </c>
      <c r="H107" s="44">
        <v>26.296</v>
      </c>
      <c r="I107" s="44">
        <v>1.8366</v>
      </c>
      <c r="J107" s="44">
        <v>0.3434</v>
      </c>
      <c r="K107" s="44">
        <v>0.1868</v>
      </c>
      <c r="L107" s="44">
        <v>0.4999</v>
      </c>
      <c r="M107" s="44">
        <v>1.40969</v>
      </c>
      <c r="N107" s="44">
        <v>1.20543</v>
      </c>
      <c r="O107" s="44">
        <v>1.64855</v>
      </c>
      <c r="P107" s="44"/>
      <c r="Q107" s="44">
        <v>7259</v>
      </c>
      <c r="R107" s="44">
        <v>29.3616</v>
      </c>
      <c r="S107" s="44">
        <v>25.112</v>
      </c>
      <c r="T107" s="44">
        <v>34.3304</v>
      </c>
      <c r="U107" s="44">
        <v>0.23665</v>
      </c>
      <c r="V107" s="44">
        <v>27.965</v>
      </c>
      <c r="W107" s="44">
        <v>1.9628</v>
      </c>
      <c r="X107" s="44">
        <v>0.0944</v>
      </c>
      <c r="Y107">
        <v>-0.0619</v>
      </c>
      <c r="Z107" s="44">
        <v>0.2507</v>
      </c>
      <c r="AA107" s="44">
        <v>1.099</v>
      </c>
      <c r="AB107" s="44">
        <v>0.93993</v>
      </c>
      <c r="AC107" s="44">
        <v>1.28497</v>
      </c>
      <c r="AD107" s="44">
        <v>0.40312</v>
      </c>
      <c r="AE107">
        <v>-0.0885</v>
      </c>
      <c r="AF107">
        <v>-0.296</v>
      </c>
      <c r="AG107" s="44">
        <v>0.119</v>
      </c>
      <c r="AH107" s="44">
        <v>1</v>
      </c>
      <c r="AI107" s="44"/>
      <c r="AJ107" s="44" t="str">
        <f t="shared" si="1"/>
        <v> </v>
      </c>
      <c r="AK107" s="44"/>
      <c r="AL107" s="44"/>
    </row>
    <row r="108" spans="1:38" ht="12.75" customHeight="1">
      <c r="A108" s="44" t="s">
        <v>104</v>
      </c>
      <c r="B108" s="44"/>
      <c r="C108" s="44">
        <v>5183</v>
      </c>
      <c r="D108" s="44">
        <v>18.749</v>
      </c>
      <c r="E108" s="44">
        <v>15.0939</v>
      </c>
      <c r="F108" s="44">
        <v>23.2891</v>
      </c>
      <c r="G108" s="44">
        <v>0.88017</v>
      </c>
      <c r="H108" s="44">
        <v>17.943</v>
      </c>
      <c r="I108" s="44">
        <v>1.8606</v>
      </c>
      <c r="J108">
        <v>-0.0167</v>
      </c>
      <c r="K108">
        <v>-0.2335</v>
      </c>
      <c r="L108" s="44">
        <v>0.2002</v>
      </c>
      <c r="M108" s="44">
        <v>0.98346</v>
      </c>
      <c r="N108" s="44">
        <v>0.79174</v>
      </c>
      <c r="O108" s="44">
        <v>1.22161</v>
      </c>
      <c r="P108" s="44"/>
      <c r="Q108" s="44">
        <v>5814</v>
      </c>
      <c r="R108" s="44">
        <v>31.3175</v>
      </c>
      <c r="S108" s="44">
        <v>26.5344</v>
      </c>
      <c r="T108" s="44">
        <v>36.9628</v>
      </c>
      <c r="U108" s="44">
        <v>0.06025</v>
      </c>
      <c r="V108" s="44">
        <v>30.1</v>
      </c>
      <c r="W108" s="44">
        <v>2.2753</v>
      </c>
      <c r="X108" s="44">
        <v>0.1589</v>
      </c>
      <c r="Y108">
        <v>-0.0068</v>
      </c>
      <c r="Z108" s="44">
        <v>0.3246</v>
      </c>
      <c r="AA108" s="44">
        <v>1.1722</v>
      </c>
      <c r="AB108" s="44">
        <v>0.99317</v>
      </c>
      <c r="AC108" s="44">
        <v>1.38351</v>
      </c>
      <c r="AD108" s="44">
        <v>0.00012</v>
      </c>
      <c r="AE108">
        <v>-0.513</v>
      </c>
      <c r="AF108">
        <v>-0.7749</v>
      </c>
      <c r="AG108">
        <v>-0.2512</v>
      </c>
      <c r="AH108" s="44"/>
      <c r="AI108" s="44"/>
      <c r="AJ108" s="44" t="str">
        <f t="shared" si="1"/>
        <v>t</v>
      </c>
      <c r="AK108" s="44"/>
      <c r="AL108" s="44"/>
    </row>
    <row r="109" spans="1:38" ht="12.75" customHeight="1">
      <c r="A109" s="44" t="s">
        <v>101</v>
      </c>
      <c r="B109" s="44"/>
      <c r="C109" s="44">
        <v>5702</v>
      </c>
      <c r="D109" s="44">
        <v>24.0633</v>
      </c>
      <c r="E109" s="44">
        <v>19.9848</v>
      </c>
      <c r="F109" s="44">
        <v>28.974</v>
      </c>
      <c r="G109" s="44">
        <v>0.01399</v>
      </c>
      <c r="H109" s="44">
        <v>23.501</v>
      </c>
      <c r="I109" s="44">
        <v>2.0301</v>
      </c>
      <c r="J109" s="44">
        <v>0.2329</v>
      </c>
      <c r="K109" s="44">
        <v>0.0472</v>
      </c>
      <c r="L109" s="44">
        <v>0.4186</v>
      </c>
      <c r="M109" s="44">
        <v>1.26222</v>
      </c>
      <c r="N109" s="44">
        <v>1.04829</v>
      </c>
      <c r="O109" s="44">
        <v>1.5198</v>
      </c>
      <c r="P109" s="44"/>
      <c r="Q109" s="44">
        <v>5979</v>
      </c>
      <c r="R109" s="44">
        <v>29.5271</v>
      </c>
      <c r="S109" s="44">
        <v>24.9834</v>
      </c>
      <c r="T109" s="44">
        <v>34.8971</v>
      </c>
      <c r="U109" s="44">
        <v>0.24073</v>
      </c>
      <c r="V109" s="44">
        <v>28.767</v>
      </c>
      <c r="W109" s="44">
        <v>2.1935</v>
      </c>
      <c r="X109" s="44">
        <v>0.1</v>
      </c>
      <c r="Y109">
        <v>-0.0671</v>
      </c>
      <c r="Z109" s="44">
        <v>0.2671</v>
      </c>
      <c r="AA109" s="44">
        <v>1.10519</v>
      </c>
      <c r="AB109" s="44">
        <v>0.93512</v>
      </c>
      <c r="AC109" s="44">
        <v>1.30619</v>
      </c>
      <c r="AD109" s="44">
        <v>0.09136</v>
      </c>
      <c r="AE109">
        <v>-0.2046</v>
      </c>
      <c r="AF109">
        <v>-0.4422</v>
      </c>
      <c r="AG109" s="44">
        <v>0.0329</v>
      </c>
      <c r="AH109" s="44"/>
      <c r="AI109" s="44"/>
      <c r="AJ109" s="44" t="str">
        <f t="shared" si="1"/>
        <v> </v>
      </c>
      <c r="AK109" s="44"/>
      <c r="AL109" s="44"/>
    </row>
    <row r="110" spans="1:38" ht="12.75" customHeight="1">
      <c r="A110" s="44" t="s">
        <v>102</v>
      </c>
      <c r="B110" s="44"/>
      <c r="C110" s="44">
        <v>3354</v>
      </c>
      <c r="D110" s="44">
        <v>24.9343</v>
      </c>
      <c r="E110" s="44">
        <v>19.8691</v>
      </c>
      <c r="F110" s="44">
        <v>31.2907</v>
      </c>
      <c r="G110" s="44">
        <v>0.02051</v>
      </c>
      <c r="H110" s="44">
        <v>25.045</v>
      </c>
      <c r="I110" s="44">
        <v>2.7326</v>
      </c>
      <c r="J110" s="44">
        <v>0.2684</v>
      </c>
      <c r="K110" s="44">
        <v>0.0413</v>
      </c>
      <c r="L110" s="44">
        <v>0.4955</v>
      </c>
      <c r="M110" s="44">
        <v>1.3079</v>
      </c>
      <c r="N110" s="44">
        <v>1.04222</v>
      </c>
      <c r="O110" s="44">
        <v>1.64132</v>
      </c>
      <c r="P110" s="44"/>
      <c r="Q110" s="44">
        <v>3647</v>
      </c>
      <c r="R110" s="44">
        <v>42.0212</v>
      </c>
      <c r="S110" s="44">
        <v>35.2346</v>
      </c>
      <c r="T110" s="44">
        <v>50.1149</v>
      </c>
      <c r="U110" s="44">
        <v>0</v>
      </c>
      <c r="V110" s="44">
        <v>41.404</v>
      </c>
      <c r="W110" s="44">
        <v>3.3694</v>
      </c>
      <c r="X110" s="44">
        <v>0.4529</v>
      </c>
      <c r="Y110" s="44">
        <v>0.2767</v>
      </c>
      <c r="Z110" s="44">
        <v>0.629</v>
      </c>
      <c r="AA110" s="44">
        <v>1.57284</v>
      </c>
      <c r="AB110" s="44">
        <v>1.31882</v>
      </c>
      <c r="AC110" s="44">
        <v>1.87578</v>
      </c>
      <c r="AD110" s="44">
        <v>0.00022</v>
      </c>
      <c r="AE110">
        <v>-0.5219</v>
      </c>
      <c r="AF110">
        <v>-0.7988</v>
      </c>
      <c r="AG110">
        <v>-0.2451</v>
      </c>
      <c r="AH110" s="44"/>
      <c r="AI110" s="44">
        <v>2</v>
      </c>
      <c r="AJ110" s="44" t="str">
        <f t="shared" si="1"/>
        <v>t</v>
      </c>
      <c r="AK110" s="44"/>
      <c r="AL110" s="44"/>
    </row>
    <row r="111" ht="12.75" customHeight="1">
      <c r="AJ111" s="44"/>
    </row>
    <row r="112" spans="1:13" ht="12.75" customHeight="1">
      <c r="A112" s="68"/>
      <c r="B112" s="68"/>
      <c r="C112" s="68"/>
      <c r="D112" s="68"/>
      <c r="E112" s="68"/>
      <c r="F112" s="68"/>
      <c r="G112" s="68"/>
      <c r="H112" s="68"/>
      <c r="I112" s="68"/>
      <c r="J112" s="68"/>
      <c r="K112" s="68"/>
      <c r="L112" s="68"/>
      <c r="M112" s="47"/>
    </row>
    <row r="113" spans="1:14" ht="12.75" customHeight="1">
      <c r="A113" s="67"/>
      <c r="B113" s="68"/>
      <c r="C113" s="68"/>
      <c r="D113" s="68"/>
      <c r="E113" s="68"/>
      <c r="F113" s="68"/>
      <c r="G113" s="68"/>
      <c r="H113" s="68"/>
      <c r="I113" s="68"/>
      <c r="J113" s="68"/>
      <c r="K113" s="68"/>
      <c r="L113" s="68"/>
      <c r="M113" s="68"/>
      <c r="N113" s="68"/>
    </row>
    <row r="114" spans="1:16" ht="12.75" customHeight="1">
      <c r="A114" s="67"/>
      <c r="B114" s="68"/>
      <c r="C114" s="68"/>
      <c r="D114" s="68"/>
      <c r="E114" s="68"/>
      <c r="F114" s="68"/>
      <c r="G114" s="68"/>
      <c r="H114" s="68"/>
      <c r="I114" s="68"/>
      <c r="J114" s="68"/>
      <c r="K114" s="68"/>
      <c r="L114" s="68"/>
      <c r="M114" s="68"/>
      <c r="N114" s="68"/>
      <c r="O114" s="68"/>
      <c r="P114" s="68"/>
    </row>
    <row r="115" spans="1:15" ht="12.75">
      <c r="A115" s="67"/>
      <c r="B115" s="68"/>
      <c r="C115" s="68"/>
      <c r="D115" s="68"/>
      <c r="E115" s="68"/>
      <c r="F115" s="68"/>
      <c r="G115" s="68"/>
      <c r="H115" s="68"/>
      <c r="I115" s="68"/>
      <c r="J115" s="68"/>
      <c r="K115" s="68"/>
      <c r="L115" s="68"/>
      <c r="M115" s="68"/>
      <c r="N115" s="68"/>
      <c r="O115" s="68"/>
    </row>
  </sheetData>
  <mergeCells count="6">
    <mergeCell ref="A115:O115"/>
    <mergeCell ref="A1:J1"/>
    <mergeCell ref="A2:J2"/>
    <mergeCell ref="A113:N113"/>
    <mergeCell ref="A114:P114"/>
    <mergeCell ref="A112:L11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2008-11-13T15:46:43Z</cp:lastPrinted>
  <dcterms:created xsi:type="dcterms:W3CDTF">2006-01-23T20:42:54Z</dcterms:created>
  <dcterms:modified xsi:type="dcterms:W3CDTF">2008-11-13T15:46:46Z</dcterms:modified>
  <cp:category/>
  <cp:version/>
  <cp:contentType/>
  <cp:contentStatus/>
</cp:coreProperties>
</file>