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4"/>
  </bookViews>
  <sheets>
    <sheet name="all-rha " sheetId="1" r:id="rId1"/>
    <sheet name="wpg comm areas " sheetId="2" r:id="rId2"/>
    <sheet name="crude rate table" sheetId="3" r:id="rId3"/>
    <sheet name="rha graph data" sheetId="4" r:id="rId4"/>
    <sheet name="orig. data" sheetId="5" r:id="rId5"/>
  </sheets>
  <definedNames>
    <definedName name="Criteria1">IF((CELL("contents",#REF!))="2"," (2)")</definedName>
  </definedNames>
  <calcPr fullCalcOnLoad="1"/>
</workbook>
</file>

<file path=xl/sharedStrings.xml><?xml version="1.0" encoding="utf-8"?>
<sst xmlns="http://schemas.openxmlformats.org/spreadsheetml/2006/main" count="3056" uniqueCount="210">
  <si>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</si>
  <si>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</si>
  <si>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</si>
  <si>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</si>
  <si>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</si>
  <si>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</si>
  <si>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</si>
  <si>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</si>
  <si>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</si>
  <si>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</si>
  <si>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</si>
  <si>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</si>
  <si>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</si>
  <si>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</si>
  <si>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</si>
  <si>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</si>
  <si>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</si>
  <si>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</si>
  <si>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</si>
  <si>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</si>
  <si>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</si>
  <si>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</si>
  <si>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</si>
  <si>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</si>
  <si>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</si>
  <si>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</si>
  <si>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</si>
  <si>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</si>
  <si>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</si>
  <si>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</si>
  <si>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</si>
  <si>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</si>
  <si>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</si>
  <si>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</si>
  <si>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</si>
  <si>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</si>
  <si>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</si>
  <si>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</si>
  <si>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</si>
  <si>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</si>
  <si>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</si>
  <si>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</si>
  <si>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</si>
  <si>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</si>
  <si>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</si>
  <si>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</si>
  <si>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</si>
  <si>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</si>
  <si>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</si>
  <si>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</si>
  <si>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</si>
  <si>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</si>
  <si>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</si>
  <si>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</si>
  <si>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</si>
  <si>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</si>
  <si>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</si>
  <si>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</si>
  <si>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</si>
  <si>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</si>
  <si>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</si>
  <si>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</si>
  <si>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</si>
  <si>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</si>
  <si>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</si>
  <si>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</si>
  <si>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</si>
  <si>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</si>
  <si>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</si>
  <si>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</si>
  <si>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</si>
  <si>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</si>
  <si>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</si>
  <si>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</si>
  <si>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</si>
  <si>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</si>
  <si>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</si>
  <si>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</si>
  <si>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</si>
  <si>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</si>
  <si>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</si>
  <si>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</si>
  <si>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</si>
  <si>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</si>
  <si>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</si>
  <si>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</si>
  <si>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</si>
  <si>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</si>
  <si>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</si>
  <si>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</si>
  <si>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</si>
  <si>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</si>
  <si>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</si>
  <si>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</si>
  <si>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</si>
  <si>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</si>
  <si>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</si>
  <si>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</si>
  <si>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</si>
  <si>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</si>
  <si>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</si>
  <si>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</si>
  <si>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</si>
  <si>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</si>
  <si>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</si>
  <si>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</si>
  <si>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</si>
  <si>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</si>
  <si>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</si>
  <si>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</si>
  <si>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</si>
  <si>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</si>
  <si>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</si>
  <si>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</si>
  <si>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</si>
  <si>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</si>
  <si>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</si>
  <si>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</si>
  <si>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</si>
  <si>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</si>
  <si>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</si>
  <si>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</si>
  <si>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</si>
  <si>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</si>
  <si>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</si>
  <si>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</si>
  <si>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</si>
  <si>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</si>
  <si>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</si>
  <si>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</si>
  <si>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</si>
  <si>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</si>
  <si>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</si>
  <si>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</si>
  <si>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</si>
  <si>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</si>
  <si>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</si>
  <si>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</si>
  <si>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</si>
  <si>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</si>
  <si>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</si>
  <si>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</si>
  <si>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</si>
  <si>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</si>
  <si>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</si>
  <si>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</si>
  <si>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</si>
  <si>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</si>
  <si>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</si>
  <si>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</si>
  <si>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</si>
  <si>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</si>
  <si>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</si>
  <si>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</si>
  <si>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PT Public Trustee</t>
  </si>
  <si>
    <t>Public Trustee</t>
  </si>
  <si>
    <t>Source: Manitoba Centre for Health Policy, 2008</t>
  </si>
  <si>
    <t>rate</t>
  </si>
  <si>
    <t>MB Avg 1996-2000</t>
  </si>
  <si>
    <t>MB Avg 2001-2005</t>
  </si>
  <si>
    <t>RHAs &amp; CAs</t>
  </si>
  <si>
    <t xml:space="preserve"> </t>
  </si>
  <si>
    <t>T1</t>
  </si>
  <si>
    <t>T2</t>
  </si>
  <si>
    <t>s</t>
  </si>
  <si>
    <t>*RHAs &amp; CAs testing @ .01</t>
  </si>
  <si>
    <t>FLU</t>
  </si>
  <si>
    <t>Crude and Adjusted Child Mortality Rates, calandar deathyr 96/00 (ref) and 01/05, per 100000, Ages 1-19</t>
  </si>
  <si>
    <t>t1deaths</t>
  </si>
  <si>
    <t>t1pop</t>
  </si>
  <si>
    <t>t1_adj_rate</t>
  </si>
  <si>
    <t>t1_lci_adj</t>
  </si>
  <si>
    <t>t1_uci_adj</t>
  </si>
  <si>
    <t>t1prob</t>
  </si>
  <si>
    <t>t1_crd_rate</t>
  </si>
  <si>
    <t>t1_std_error</t>
  </si>
  <si>
    <t>t1_estimate</t>
  </si>
  <si>
    <t>t1_lci_est</t>
  </si>
  <si>
    <t>t1_uci_est</t>
  </si>
  <si>
    <t>t1_rate_ratio</t>
  </si>
  <si>
    <t>t1_lci_ratio</t>
  </si>
  <si>
    <t>t1_uci_ratio</t>
  </si>
  <si>
    <t>t2deaths</t>
  </si>
  <si>
    <t>t2pop</t>
  </si>
  <si>
    <t>t2_adj_rate</t>
  </si>
  <si>
    <t>t2_lci_adj</t>
  </si>
  <si>
    <t>t2_uci_adj</t>
  </si>
  <si>
    <t>t2prob</t>
  </si>
  <si>
    <t>t2_crd_rate</t>
  </si>
  <si>
    <t>t2_std_error</t>
  </si>
  <si>
    <t>t2_estimate</t>
  </si>
  <si>
    <t>t2_lci_est</t>
  </si>
  <si>
    <t>t2_uci_est</t>
  </si>
  <si>
    <t>t2_rate_ratio</t>
  </si>
  <si>
    <t>t2_lci_ratio</t>
  </si>
  <si>
    <t>t2_uci_ratio</t>
  </si>
  <si>
    <t>t2t1prob</t>
  </si>
  <si>
    <t>t2t1_estimate</t>
  </si>
  <si>
    <t>t2t1_lci_est</t>
  </si>
  <si>
    <t>t2t1_uci_est</t>
  </si>
  <si>
    <t>t1sign</t>
  </si>
  <si>
    <t>t2sign</t>
  </si>
  <si>
    <t>t2t1sign</t>
  </si>
  <si>
    <t>t1suppress</t>
  </si>
  <si>
    <t>t2suppress</t>
  </si>
  <si>
    <t>1996-2000</t>
  </si>
  <si>
    <t>2001-2005</t>
  </si>
  <si>
    <t>Child Mortality Rates</t>
  </si>
  <si>
    <t>per 100,000</t>
  </si>
  <si>
    <t>Table A.4.4: Child Mortality Rates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</si>
</sst>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2">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2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6">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2" borderId="12" xfId="0" applyFont="1" applyFill="1" applyBorder="1" applyAlignment="1">
      <alignment/>
    </xf>
    <xf numFmtId="0" fontId="1" fillId="2" borderId="13" xfId="0" applyFont="1" applyFill="1" applyBorder="1" applyAlignment="1">
      <alignment/>
    </xf>
    <xf numFmtId="0" fontId="8" fillId="0" borderId="14" xfId="0" applyFont="1" applyBorder="1" applyAlignment="1">
      <alignment/>
    </xf>
    <xf numFmtId="1" fontId="1" fillId="0" borderId="0" xfId="0" applyNumberFormat="1" applyFont="1" applyAlignment="1">
      <alignment/>
    </xf>
    <xf numFmtId="2" fontId="8" fillId="0" borderId="7" xfId="0" applyNumberFormat="1" applyFont="1" applyBorder="1" applyAlignment="1">
      <alignment horizontal="center"/>
    </xf>
    <xf numFmtId="1" fontId="8" fillId="0" borderId="15" xfId="0" applyNumberFormat="1" applyFont="1" applyBorder="1" applyAlignment="1">
      <alignment horizontal="center"/>
    </xf>
    <xf numFmtId="174" fontId="4" fillId="0" borderId="16" xfId="0" applyNumberFormat="1" applyFont="1" applyFill="1" applyBorder="1" applyAlignment="1" quotePrefix="1">
      <alignment horizontal="center"/>
    </xf>
    <xf numFmtId="174" fontId="4" fillId="2" borderId="16" xfId="0" applyNumberFormat="1" applyFont="1" applyFill="1" applyBorder="1" applyAlignment="1" quotePrefix="1">
      <alignment horizontal="center"/>
    </xf>
    <xf numFmtId="174" fontId="4" fillId="0" borderId="17" xfId="0" applyNumberFormat="1" applyFont="1" applyFill="1" applyBorder="1" applyAlignment="1" quotePrefix="1">
      <alignment horizontal="center"/>
    </xf>
    <xf numFmtId="174" fontId="4" fillId="0" borderId="16" xfId="0" applyNumberFormat="1" applyFont="1" applyBorder="1" applyAlignment="1">
      <alignment horizontal="center"/>
    </xf>
    <xf numFmtId="174" fontId="4" fillId="0" borderId="18" xfId="0" applyNumberFormat="1" applyFont="1" applyFill="1" applyBorder="1" applyAlignment="1" quotePrefix="1">
      <alignment horizontal="center"/>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174" fontId="4" fillId="0" borderId="19" xfId="0" applyNumberFormat="1" applyFont="1" applyFill="1" applyBorder="1" applyAlignment="1" quotePrefix="1">
      <alignment horizont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7" fillId="0" borderId="0" xfId="0" applyFont="1" applyAlignment="1">
      <alignment horizontal="left"/>
    </xf>
    <xf numFmtId="0" fontId="5" fillId="0" borderId="0" xfId="0" applyFont="1" applyAlignment="1">
      <alignment horizontal="center"/>
    </xf>
    <xf numFmtId="0" fontId="3" fillId="0" borderId="0" xfId="22" applyFont="1" applyAlignment="1">
      <alignment horizontal="center"/>
      <protection/>
    </xf>
    <xf numFmtId="0" fontId="0" fillId="0" borderId="0" xfId="0" applyFont="1" applyFill="1" applyAlignment="1">
      <alignment/>
    </xf>
    <xf numFmtId="0" fontId="0" fillId="0" borderId="0" xfId="0" applyFont="1" applyAlignment="1">
      <alignment/>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4.13: Child Mortality Rates by RHA
</a:t>
            </a:r>
            <a:r>
              <a:rPr lang="en-US" cap="none" sz="800" b="0" i="0" u="none" baseline="0"/>
              <a:t>Age- and sex-adjusted rates per 100,000 children aged 1-19</a:t>
            </a:r>
          </a:p>
        </c:rich>
      </c:tx>
      <c:layout>
        <c:manualLayout>
          <c:xMode val="factor"/>
          <c:yMode val="factor"/>
          <c:x val="0.02025"/>
          <c:y val="-0.01925"/>
        </c:manualLayout>
      </c:layout>
      <c:spPr>
        <a:noFill/>
        <a:ln>
          <a:noFill/>
        </a:ln>
      </c:spPr>
    </c:title>
    <c:plotArea>
      <c:layout>
        <c:manualLayout>
          <c:xMode val="edge"/>
          <c:yMode val="edge"/>
          <c:x val="0.017"/>
          <c:y val="0.08525"/>
          <c:w val="0.935"/>
          <c:h val="0.7977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data'!$A$4:$A$20</c:f>
              <c:strCache>
                <c:ptCount val="16"/>
                <c:pt idx="0">
                  <c:v>South Eastman</c:v>
                </c:pt>
                <c:pt idx="1">
                  <c:v>Central</c:v>
                </c:pt>
                <c:pt idx="2">
                  <c:v>Assiniboine</c:v>
                </c:pt>
                <c:pt idx="3">
                  <c:v>Brandon</c:v>
                </c:pt>
                <c:pt idx="4">
                  <c:v>Winnipeg (1,2)</c:v>
                </c:pt>
                <c:pt idx="5">
                  <c:v>Interlake</c:v>
                </c:pt>
                <c:pt idx="6">
                  <c:v>North Eastman (1,2)</c:v>
                </c:pt>
                <c:pt idx="7">
                  <c:v>Parkland</c:v>
                </c:pt>
                <c:pt idx="8">
                  <c:v>Churchill (s)</c:v>
                </c:pt>
                <c:pt idx="9">
                  <c:v>Nor-Man</c:v>
                </c:pt>
                <c:pt idx="10">
                  <c:v>Burntwood (1,2)</c:v>
                </c:pt>
                <c:pt idx="12">
                  <c:v>South</c:v>
                </c:pt>
                <c:pt idx="13">
                  <c:v>Mid</c:v>
                </c:pt>
                <c:pt idx="14">
                  <c:v>North (1,2)</c:v>
                </c:pt>
                <c:pt idx="15">
                  <c:v>Manitoba</c:v>
                </c:pt>
              </c:strCache>
            </c:strRef>
          </c:cat>
          <c:val>
            <c:numRef>
              <c:f>'rha graph data'!$H$4:$H$20</c:f>
              <c:numCache>
                <c:ptCount val="16"/>
                <c:pt idx="0">
                  <c:v>38.105234924</c:v>
                </c:pt>
                <c:pt idx="1">
                  <c:v>38.105234924</c:v>
                </c:pt>
                <c:pt idx="2">
                  <c:v>38.105234924</c:v>
                </c:pt>
                <c:pt idx="3">
                  <c:v>38.105234924</c:v>
                </c:pt>
                <c:pt idx="4">
                  <c:v>38.105234924</c:v>
                </c:pt>
                <c:pt idx="5">
                  <c:v>38.105234924</c:v>
                </c:pt>
                <c:pt idx="6">
                  <c:v>38.105234924</c:v>
                </c:pt>
                <c:pt idx="7">
                  <c:v>38.105234924</c:v>
                </c:pt>
                <c:pt idx="8">
                  <c:v>38.105234924</c:v>
                </c:pt>
                <c:pt idx="9">
                  <c:v>38.105234924</c:v>
                </c:pt>
                <c:pt idx="10">
                  <c:v>38.105234924</c:v>
                </c:pt>
                <c:pt idx="12">
                  <c:v>38.105234924</c:v>
                </c:pt>
                <c:pt idx="13">
                  <c:v>38.105234924</c:v>
                </c:pt>
                <c:pt idx="14">
                  <c:v>38.105234924</c:v>
                </c:pt>
                <c:pt idx="15">
                  <c:v>38.105234924</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c:v>
                </c:pt>
                <c:pt idx="1">
                  <c:v>Central</c:v>
                </c:pt>
                <c:pt idx="2">
                  <c:v>Assiniboine</c:v>
                </c:pt>
                <c:pt idx="3">
                  <c:v>Brandon</c:v>
                </c:pt>
                <c:pt idx="4">
                  <c:v>Winnipeg (1,2)</c:v>
                </c:pt>
                <c:pt idx="5">
                  <c:v>Interlake</c:v>
                </c:pt>
                <c:pt idx="6">
                  <c:v>North Eastman (1,2)</c:v>
                </c:pt>
                <c:pt idx="7">
                  <c:v>Parkland</c:v>
                </c:pt>
                <c:pt idx="8">
                  <c:v>Churchill (s)</c:v>
                </c:pt>
                <c:pt idx="9">
                  <c:v>Nor-Man</c:v>
                </c:pt>
                <c:pt idx="10">
                  <c:v>Burntwood (1,2)</c:v>
                </c:pt>
                <c:pt idx="12">
                  <c:v>South</c:v>
                </c:pt>
                <c:pt idx="13">
                  <c:v>Mid</c:v>
                </c:pt>
                <c:pt idx="14">
                  <c:v>North (1,2)</c:v>
                </c:pt>
                <c:pt idx="15">
                  <c:v>Manitoba</c:v>
                </c:pt>
              </c:strCache>
            </c:strRef>
          </c:cat>
          <c:val>
            <c:numRef>
              <c:f>'rha graph data'!$I$4:$I$20</c:f>
              <c:numCache>
                <c:ptCount val="16"/>
                <c:pt idx="0">
                  <c:v>22.300097473</c:v>
                </c:pt>
                <c:pt idx="1">
                  <c:v>47.68395789</c:v>
                </c:pt>
                <c:pt idx="2">
                  <c:v>43.612755914</c:v>
                </c:pt>
                <c:pt idx="3">
                  <c:v>33.30253381</c:v>
                </c:pt>
                <c:pt idx="4">
                  <c:v>26.393779592</c:v>
                </c:pt>
                <c:pt idx="5">
                  <c:v>41.737925738</c:v>
                </c:pt>
                <c:pt idx="6">
                  <c:v>72.943493996</c:v>
                </c:pt>
                <c:pt idx="7">
                  <c:v>32.468434061</c:v>
                </c:pt>
                <c:pt idx="8">
                  <c:v>0</c:v>
                </c:pt>
                <c:pt idx="9">
                  <c:v>51.986179548</c:v>
                </c:pt>
                <c:pt idx="10">
                  <c:v>105.51684388</c:v>
                </c:pt>
                <c:pt idx="12">
                  <c:v>36.62692037</c:v>
                </c:pt>
                <c:pt idx="13">
                  <c:v>44.464883496</c:v>
                </c:pt>
                <c:pt idx="14">
                  <c:v>84.992456142</c:v>
                </c:pt>
                <c:pt idx="15">
                  <c:v>38.105234924</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c:v>
                </c:pt>
                <c:pt idx="1">
                  <c:v>Central</c:v>
                </c:pt>
                <c:pt idx="2">
                  <c:v>Assiniboine</c:v>
                </c:pt>
                <c:pt idx="3">
                  <c:v>Brandon</c:v>
                </c:pt>
                <c:pt idx="4">
                  <c:v>Winnipeg (1,2)</c:v>
                </c:pt>
                <c:pt idx="5">
                  <c:v>Interlake</c:v>
                </c:pt>
                <c:pt idx="6">
                  <c:v>North Eastman (1,2)</c:v>
                </c:pt>
                <c:pt idx="7">
                  <c:v>Parkland</c:v>
                </c:pt>
                <c:pt idx="8">
                  <c:v>Churchill (s)</c:v>
                </c:pt>
                <c:pt idx="9">
                  <c:v>Nor-Man</c:v>
                </c:pt>
                <c:pt idx="10">
                  <c:v>Burntwood (1,2)</c:v>
                </c:pt>
                <c:pt idx="12">
                  <c:v>South</c:v>
                </c:pt>
                <c:pt idx="13">
                  <c:v>Mid</c:v>
                </c:pt>
                <c:pt idx="14">
                  <c:v>North (1,2)</c:v>
                </c:pt>
                <c:pt idx="15">
                  <c:v>Manitoba</c:v>
                </c:pt>
              </c:strCache>
            </c:strRef>
          </c:cat>
          <c:val>
            <c:numRef>
              <c:f>'rha graph data'!$J$4:$J$20</c:f>
              <c:numCache>
                <c:ptCount val="16"/>
                <c:pt idx="0">
                  <c:v>29.783020395</c:v>
                </c:pt>
                <c:pt idx="1">
                  <c:v>34.579756511</c:v>
                </c:pt>
                <c:pt idx="2">
                  <c:v>46.31002409</c:v>
                </c:pt>
                <c:pt idx="3">
                  <c:v>25.388042873</c:v>
                </c:pt>
                <c:pt idx="4">
                  <c:v>20.373718898</c:v>
                </c:pt>
                <c:pt idx="5">
                  <c:v>42.434667666</c:v>
                </c:pt>
                <c:pt idx="6">
                  <c:v>60.114578679</c:v>
                </c:pt>
                <c:pt idx="7">
                  <c:v>45.211826683</c:v>
                </c:pt>
                <c:pt idx="8">
                  <c:v>6.562544E-07</c:v>
                </c:pt>
                <c:pt idx="9">
                  <c:v>34.325932821</c:v>
                </c:pt>
                <c:pt idx="10">
                  <c:v>105.70063855</c:v>
                </c:pt>
                <c:pt idx="12">
                  <c:v>34.699444683</c:v>
                </c:pt>
                <c:pt idx="13">
                  <c:v>41.788873836</c:v>
                </c:pt>
                <c:pt idx="14">
                  <c:v>75.487043413</c:v>
                </c:pt>
                <c:pt idx="15">
                  <c:v>34.355041297</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data'!$A$4:$A$20</c:f>
              <c:strCache>
                <c:ptCount val="16"/>
                <c:pt idx="0">
                  <c:v>South Eastman</c:v>
                </c:pt>
                <c:pt idx="1">
                  <c:v>Central</c:v>
                </c:pt>
                <c:pt idx="2">
                  <c:v>Assiniboine</c:v>
                </c:pt>
                <c:pt idx="3">
                  <c:v>Brandon</c:v>
                </c:pt>
                <c:pt idx="4">
                  <c:v>Winnipeg (1,2)</c:v>
                </c:pt>
                <c:pt idx="5">
                  <c:v>Interlake</c:v>
                </c:pt>
                <c:pt idx="6">
                  <c:v>North Eastman (1,2)</c:v>
                </c:pt>
                <c:pt idx="7">
                  <c:v>Parkland</c:v>
                </c:pt>
                <c:pt idx="8">
                  <c:v>Churchill (s)</c:v>
                </c:pt>
                <c:pt idx="9">
                  <c:v>Nor-Man</c:v>
                </c:pt>
                <c:pt idx="10">
                  <c:v>Burntwood (1,2)</c:v>
                </c:pt>
                <c:pt idx="12">
                  <c:v>South</c:v>
                </c:pt>
                <c:pt idx="13">
                  <c:v>Mid</c:v>
                </c:pt>
                <c:pt idx="14">
                  <c:v>North (1,2)</c:v>
                </c:pt>
                <c:pt idx="15">
                  <c:v>Manitoba</c:v>
                </c:pt>
              </c:strCache>
            </c:strRef>
          </c:cat>
          <c:val>
            <c:numRef>
              <c:f>'rha graph data'!$K$4:$K$20</c:f>
              <c:numCache>
                <c:ptCount val="16"/>
                <c:pt idx="0">
                  <c:v>34.355041297</c:v>
                </c:pt>
                <c:pt idx="1">
                  <c:v>34.355041297</c:v>
                </c:pt>
                <c:pt idx="2">
                  <c:v>34.355041297</c:v>
                </c:pt>
                <c:pt idx="3">
                  <c:v>34.355041297</c:v>
                </c:pt>
                <c:pt idx="4">
                  <c:v>34.355041297</c:v>
                </c:pt>
                <c:pt idx="5">
                  <c:v>34.355041297</c:v>
                </c:pt>
                <c:pt idx="6">
                  <c:v>34.355041297</c:v>
                </c:pt>
                <c:pt idx="7">
                  <c:v>34.355041297</c:v>
                </c:pt>
                <c:pt idx="8">
                  <c:v>34.355041297</c:v>
                </c:pt>
                <c:pt idx="9">
                  <c:v>34.355041297</c:v>
                </c:pt>
                <c:pt idx="10">
                  <c:v>34.355041297</c:v>
                </c:pt>
                <c:pt idx="12">
                  <c:v>34.355041297</c:v>
                </c:pt>
                <c:pt idx="13">
                  <c:v>34.355041297</c:v>
                </c:pt>
                <c:pt idx="14">
                  <c:v>34.355041297</c:v>
                </c:pt>
                <c:pt idx="15">
                  <c:v>34.355041297</c:v>
                </c:pt>
              </c:numCache>
            </c:numRef>
          </c:val>
        </c:ser>
        <c:axId val="42242117"/>
        <c:axId val="44634734"/>
      </c:barChart>
      <c:catAx>
        <c:axId val="42242117"/>
        <c:scaling>
          <c:orientation val="maxMin"/>
        </c:scaling>
        <c:axPos val="l"/>
        <c:delete val="0"/>
        <c:numFmt formatCode="General" sourceLinked="1"/>
        <c:majorTickMark val="none"/>
        <c:minorTickMark val="none"/>
        <c:tickLblPos val="nextTo"/>
        <c:crossAx val="44634734"/>
        <c:crosses val="autoZero"/>
        <c:auto val="1"/>
        <c:lblOffset val="100"/>
        <c:noMultiLvlLbl val="0"/>
      </c:catAx>
      <c:valAx>
        <c:axId val="44634734"/>
        <c:scaling>
          <c:orientation val="minMax"/>
          <c:max val="100"/>
          <c:min val="0"/>
        </c:scaling>
        <c:axPos val="t"/>
        <c:majorGridlines>
          <c:spPr>
            <a:ln w="12700">
              <a:solidFill/>
            </a:ln>
          </c:spPr>
        </c:majorGridlines>
        <c:delete val="0"/>
        <c:numFmt formatCode="0" sourceLinked="0"/>
        <c:majorTickMark val="none"/>
        <c:minorTickMark val="none"/>
        <c:tickLblPos val="nextTo"/>
        <c:crossAx val="42242117"/>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485"/>
          <c:y val="0.15575"/>
          <c:w val="0.258"/>
          <c:h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4.14: Child Mortality Rates                                                         by Winnipeg Community Areas</a:t>
            </a:r>
            <a:r>
              <a:rPr lang="en-US" cap="none" sz="800" b="1" i="0" u="none" baseline="0"/>
              <a:t>
</a:t>
            </a:r>
            <a:r>
              <a:rPr lang="en-US" cap="none" sz="800" b="0" i="0" u="none" baseline="0"/>
              <a:t>Age- and sex-adjusted rates per 100,000 children aged 1-19</a:t>
            </a:r>
          </a:p>
        </c:rich>
      </c:tx>
      <c:layout>
        <c:manualLayout>
          <c:xMode val="factor"/>
          <c:yMode val="factor"/>
          <c:x val="0.03575"/>
          <c:y val="-0.016"/>
        </c:manualLayout>
      </c:layout>
      <c:spPr>
        <a:noFill/>
        <a:ln>
          <a:noFill/>
        </a:ln>
      </c:spPr>
    </c:title>
    <c:plotArea>
      <c:layout>
        <c:manualLayout>
          <c:xMode val="edge"/>
          <c:yMode val="edge"/>
          <c:x val="0.017"/>
          <c:y val="0.1275"/>
          <c:w val="0.9545"/>
          <c:h val="0.7662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 (1)</c:v>
                </c:pt>
                <c:pt idx="1">
                  <c:v>Assiniboine South (s)</c:v>
                </c:pt>
                <c:pt idx="2">
                  <c:v>St. Boniface (2)</c:v>
                </c:pt>
                <c:pt idx="3">
                  <c:v>St. Vital (1)</c:v>
                </c:pt>
                <c:pt idx="4">
                  <c:v>Transcona</c:v>
                </c:pt>
                <c:pt idx="5">
                  <c:v>River Heights</c:v>
                </c:pt>
                <c:pt idx="6">
                  <c:v>River East (1)</c:v>
                </c:pt>
                <c:pt idx="7">
                  <c:v>Seven Oaks (1,2)</c:v>
                </c:pt>
                <c:pt idx="8">
                  <c:v>St. James - Assiniboia (s)</c:v>
                </c:pt>
                <c:pt idx="9">
                  <c:v>Inkster (s)</c:v>
                </c:pt>
                <c:pt idx="10">
                  <c:v>Downtown</c:v>
                </c:pt>
                <c:pt idx="11">
                  <c:v>Point Douglas (2)</c:v>
                </c:pt>
                <c:pt idx="12">
                  <c:v>0</c:v>
                </c:pt>
                <c:pt idx="13">
                  <c:v>Winnipeg (1,2)</c:v>
                </c:pt>
                <c:pt idx="14">
                  <c:v>Manitoba</c:v>
                </c:pt>
              </c:strCache>
            </c:strRef>
          </c:cat>
          <c:val>
            <c:numRef>
              <c:f>('rha graph data'!$H$22:$H$34,'rha graph data'!$H$8,'rha graph data'!$H$19)</c:f>
              <c:numCache>
                <c:ptCount val="15"/>
                <c:pt idx="0">
                  <c:v>38.105234924</c:v>
                </c:pt>
                <c:pt idx="1">
                  <c:v>38.105234924</c:v>
                </c:pt>
                <c:pt idx="2">
                  <c:v>38.105234924</c:v>
                </c:pt>
                <c:pt idx="3">
                  <c:v>38.105234924</c:v>
                </c:pt>
                <c:pt idx="4">
                  <c:v>38.105234924</c:v>
                </c:pt>
                <c:pt idx="5">
                  <c:v>38.105234924</c:v>
                </c:pt>
                <c:pt idx="6">
                  <c:v>38.105234924</c:v>
                </c:pt>
                <c:pt idx="7">
                  <c:v>38.105234924</c:v>
                </c:pt>
                <c:pt idx="8">
                  <c:v>38.105234924</c:v>
                </c:pt>
                <c:pt idx="9">
                  <c:v>38.105234924</c:v>
                </c:pt>
                <c:pt idx="10">
                  <c:v>38.105234924</c:v>
                </c:pt>
                <c:pt idx="11">
                  <c:v>38.105234924</c:v>
                </c:pt>
                <c:pt idx="13">
                  <c:v>38.105234924</c:v>
                </c:pt>
                <c:pt idx="14">
                  <c:v>38.105234924</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c:v>
                </c:pt>
                <c:pt idx="1">
                  <c:v>Assiniboine South (s)</c:v>
                </c:pt>
                <c:pt idx="2">
                  <c:v>St. Boniface (2)</c:v>
                </c:pt>
                <c:pt idx="3">
                  <c:v>St. Vital (1)</c:v>
                </c:pt>
                <c:pt idx="4">
                  <c:v>Transcona</c:v>
                </c:pt>
                <c:pt idx="5">
                  <c:v>River Heights</c:v>
                </c:pt>
                <c:pt idx="6">
                  <c:v>River East (1)</c:v>
                </c:pt>
                <c:pt idx="7">
                  <c:v>Seven Oaks (1,2)</c:v>
                </c:pt>
                <c:pt idx="8">
                  <c:v>St. James - Assiniboia (s)</c:v>
                </c:pt>
                <c:pt idx="9">
                  <c:v>Inkster (s)</c:v>
                </c:pt>
                <c:pt idx="10">
                  <c:v>Downtown</c:v>
                </c:pt>
                <c:pt idx="11">
                  <c:v>Point Douglas (2)</c:v>
                </c:pt>
                <c:pt idx="12">
                  <c:v>0</c:v>
                </c:pt>
                <c:pt idx="13">
                  <c:v>Winnipeg (1,2)</c:v>
                </c:pt>
                <c:pt idx="14">
                  <c:v>Manitoba</c:v>
                </c:pt>
              </c:strCache>
            </c:strRef>
          </c:cat>
          <c:val>
            <c:numRef>
              <c:f>('rha graph data'!$I$22:$I$34,'rha graph data'!$I$8,'rha graph data'!$I$19)</c:f>
              <c:numCache>
                <c:ptCount val="15"/>
                <c:pt idx="0">
                  <c:v>19.067829343</c:v>
                </c:pt>
                <c:pt idx="1">
                  <c:v>16.332975691</c:v>
                </c:pt>
                <c:pt idx="2">
                  <c:v>20.009382334</c:v>
                </c:pt>
                <c:pt idx="3">
                  <c:v>18.251648657</c:v>
                </c:pt>
                <c:pt idx="4">
                  <c:v>19.80881099</c:v>
                </c:pt>
                <c:pt idx="5">
                  <c:v>24.694559112</c:v>
                </c:pt>
                <c:pt idx="6">
                  <c:v>22.285540094</c:v>
                </c:pt>
                <c:pt idx="7">
                  <c:v>16.707820445</c:v>
                </c:pt>
                <c:pt idx="8">
                  <c:v>19.980755161</c:v>
                </c:pt>
                <c:pt idx="9">
                  <c:v>27.546168366</c:v>
                </c:pt>
                <c:pt idx="10">
                  <c:v>51.328786543</c:v>
                </c:pt>
                <c:pt idx="11">
                  <c:v>45.075664113</c:v>
                </c:pt>
                <c:pt idx="13">
                  <c:v>26.393779592</c:v>
                </c:pt>
                <c:pt idx="14">
                  <c:v>38.105234924</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c:v>
                </c:pt>
                <c:pt idx="1">
                  <c:v>Assiniboine South (s)</c:v>
                </c:pt>
                <c:pt idx="2">
                  <c:v>St. Boniface (2)</c:v>
                </c:pt>
                <c:pt idx="3">
                  <c:v>St. Vital (1)</c:v>
                </c:pt>
                <c:pt idx="4">
                  <c:v>Transcona</c:v>
                </c:pt>
                <c:pt idx="5">
                  <c:v>River Heights</c:v>
                </c:pt>
                <c:pt idx="6">
                  <c:v>River East (1)</c:v>
                </c:pt>
                <c:pt idx="7">
                  <c:v>Seven Oaks (1,2)</c:v>
                </c:pt>
                <c:pt idx="8">
                  <c:v>St. James - Assiniboia (s)</c:v>
                </c:pt>
                <c:pt idx="9">
                  <c:v>Inkster (s)</c:v>
                </c:pt>
                <c:pt idx="10">
                  <c:v>Downtown</c:v>
                </c:pt>
                <c:pt idx="11">
                  <c:v>Point Douglas (2)</c:v>
                </c:pt>
                <c:pt idx="12">
                  <c:v>0</c:v>
                </c:pt>
                <c:pt idx="13">
                  <c:v>Winnipeg (1,2)</c:v>
                </c:pt>
                <c:pt idx="14">
                  <c:v>Manitoba</c:v>
                </c:pt>
              </c:strCache>
            </c:strRef>
          </c:cat>
          <c:val>
            <c:numRef>
              <c:f>('rha graph data'!$J$22:$J$34,'rha graph data'!$J$8,'rha graph data'!$J$19)</c:f>
              <c:numCache>
                <c:ptCount val="15"/>
                <c:pt idx="0">
                  <c:v>20.81186138</c:v>
                </c:pt>
                <c:pt idx="1">
                  <c:v>0</c:v>
                </c:pt>
                <c:pt idx="2">
                  <c:v>10.414603114</c:v>
                </c:pt>
                <c:pt idx="3">
                  <c:v>19.947420278</c:v>
                </c:pt>
                <c:pt idx="4">
                  <c:v>15.77522262</c:v>
                </c:pt>
                <c:pt idx="5">
                  <c:v>15.551092345</c:v>
                </c:pt>
                <c:pt idx="6">
                  <c:v>19.908396202</c:v>
                </c:pt>
                <c:pt idx="7">
                  <c:v>11.330205791</c:v>
                </c:pt>
                <c:pt idx="8">
                  <c:v>0</c:v>
                </c:pt>
                <c:pt idx="9">
                  <c:v>0</c:v>
                </c:pt>
                <c:pt idx="10">
                  <c:v>44.753755296</c:v>
                </c:pt>
                <c:pt idx="11">
                  <c:v>62.73396627</c:v>
                </c:pt>
                <c:pt idx="13">
                  <c:v>20.373718898</c:v>
                </c:pt>
                <c:pt idx="14">
                  <c:v>34.355041297</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 (1)</c:v>
                </c:pt>
                <c:pt idx="1">
                  <c:v>Assiniboine South (s)</c:v>
                </c:pt>
                <c:pt idx="2">
                  <c:v>St. Boniface (2)</c:v>
                </c:pt>
                <c:pt idx="3">
                  <c:v>St. Vital (1)</c:v>
                </c:pt>
                <c:pt idx="4">
                  <c:v>Transcona</c:v>
                </c:pt>
                <c:pt idx="5">
                  <c:v>River Heights</c:v>
                </c:pt>
                <c:pt idx="6">
                  <c:v>River East (1)</c:v>
                </c:pt>
                <c:pt idx="7">
                  <c:v>Seven Oaks (1,2)</c:v>
                </c:pt>
                <c:pt idx="8">
                  <c:v>St. James - Assiniboia (s)</c:v>
                </c:pt>
                <c:pt idx="9">
                  <c:v>Inkster (s)</c:v>
                </c:pt>
                <c:pt idx="10">
                  <c:v>Downtown</c:v>
                </c:pt>
                <c:pt idx="11">
                  <c:v>Point Douglas (2)</c:v>
                </c:pt>
                <c:pt idx="12">
                  <c:v>0</c:v>
                </c:pt>
                <c:pt idx="13">
                  <c:v>Winnipeg (1,2)</c:v>
                </c:pt>
                <c:pt idx="14">
                  <c:v>Manitoba</c:v>
                </c:pt>
              </c:strCache>
            </c:strRef>
          </c:cat>
          <c:val>
            <c:numRef>
              <c:f>('rha graph data'!$K$22:$K$34,'rha graph data'!$K$8,'rha graph data'!$K$19)</c:f>
              <c:numCache>
                <c:ptCount val="15"/>
                <c:pt idx="0">
                  <c:v>34.355041297</c:v>
                </c:pt>
                <c:pt idx="1">
                  <c:v>34.355041297</c:v>
                </c:pt>
                <c:pt idx="2">
                  <c:v>34.355041297</c:v>
                </c:pt>
                <c:pt idx="3">
                  <c:v>34.355041297</c:v>
                </c:pt>
                <c:pt idx="4">
                  <c:v>34.355041297</c:v>
                </c:pt>
                <c:pt idx="5">
                  <c:v>34.355041297</c:v>
                </c:pt>
                <c:pt idx="6">
                  <c:v>34.355041297</c:v>
                </c:pt>
                <c:pt idx="7">
                  <c:v>34.355041297</c:v>
                </c:pt>
                <c:pt idx="8">
                  <c:v>34.355041297</c:v>
                </c:pt>
                <c:pt idx="9">
                  <c:v>34.355041297</c:v>
                </c:pt>
                <c:pt idx="10">
                  <c:v>34.355041297</c:v>
                </c:pt>
                <c:pt idx="11">
                  <c:v>34.355041297</c:v>
                </c:pt>
                <c:pt idx="13">
                  <c:v>34.355041297</c:v>
                </c:pt>
                <c:pt idx="14">
                  <c:v>34.355041297</c:v>
                </c:pt>
              </c:numCache>
            </c:numRef>
          </c:val>
        </c:ser>
        <c:axId val="66168287"/>
        <c:axId val="58643672"/>
      </c:barChart>
      <c:catAx>
        <c:axId val="66168287"/>
        <c:scaling>
          <c:orientation val="maxMin"/>
        </c:scaling>
        <c:axPos val="l"/>
        <c:delete val="0"/>
        <c:numFmt formatCode="General" sourceLinked="1"/>
        <c:majorTickMark val="none"/>
        <c:minorTickMark val="none"/>
        <c:tickLblPos val="nextTo"/>
        <c:crossAx val="58643672"/>
        <c:crosses val="autoZero"/>
        <c:auto val="1"/>
        <c:lblOffset val="100"/>
        <c:noMultiLvlLbl val="0"/>
      </c:catAx>
      <c:valAx>
        <c:axId val="58643672"/>
        <c:scaling>
          <c:orientation val="minMax"/>
          <c:max val="100"/>
        </c:scaling>
        <c:axPos val="t"/>
        <c:majorGridlines/>
        <c:delete val="0"/>
        <c:numFmt formatCode="0" sourceLinked="0"/>
        <c:majorTickMark val="none"/>
        <c:minorTickMark val="none"/>
        <c:tickLblPos val="nextTo"/>
        <c:crossAx val="66168287"/>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9275"/>
          <c:y val="0.194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0.2005</cdr:x>
      <cdr:y>0.8775</cdr:y>
    </cdr:from>
    <cdr:to>
      <cdr:x>0.937</cdr:x>
      <cdr:y>0.98725</cdr:y>
    </cdr:to>
    <cdr:sp>
      <cdr:nvSpPr>
        <cdr:cNvPr id="1" name="TextBox 4"/>
        <cdr:cNvSpPr txBox="1">
          <a:spLocks noChangeArrowheads="1"/>
        </cdr:cNvSpPr>
      </cdr:nvSpPr>
      <cdr:spPr>
        <a:xfrm>
          <a:off x="1143000" y="4000500"/>
          <a:ext cx="420052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0.6395</cdr:x>
      <cdr:y>0.96725</cdr:y>
    </cdr:from>
    <cdr:to>
      <cdr:x>0.99675</cdr:x>
      <cdr:y>1</cdr:y>
    </cdr:to>
    <cdr:sp>
      <cdr:nvSpPr>
        <cdr:cNvPr id="2" name="mchp"/>
        <cdr:cNvSpPr txBox="1">
          <a:spLocks noChangeArrowheads="1"/>
        </cdr:cNvSpPr>
      </cdr:nvSpPr>
      <cdr:spPr>
        <a:xfrm>
          <a:off x="3648075" y="4410075"/>
          <a:ext cx="203835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0.93725</cdr:x>
      <cdr:y>0.5375</cdr:y>
    </cdr:from>
    <cdr:to>
      <cdr:x>0.9965</cdr:x>
      <cdr:y>0.56925</cdr:y>
    </cdr:to>
    <cdr:sp>
      <cdr:nvSpPr>
        <cdr:cNvPr id="3" name="TextBox 7"/>
        <cdr:cNvSpPr txBox="1">
          <a:spLocks noChangeArrowheads="1"/>
        </cdr:cNvSpPr>
      </cdr:nvSpPr>
      <cdr:spPr>
        <a:xfrm>
          <a:off x="5343525" y="2447925"/>
          <a:ext cx="333375" cy="142875"/>
        </a:xfrm>
        <a:prstGeom prst="rect">
          <a:avLst/>
        </a:prstGeom>
        <a:noFill/>
        <a:ln w="9525" cmpd="sng">
          <a:noFill/>
        </a:ln>
      </cdr:spPr>
      <cdr:txBody>
        <a:bodyPr vertOverflow="clip" wrap="square"/>
        <a:p>
          <a:pPr algn="l">
            <a:defRPr/>
          </a:pPr>
          <a:r>
            <a:rPr lang="en-US" cap="none" sz="800" b="0" i="0" u="none" baseline="0"/>
            <a:t>105.7</a:t>
          </a:r>
        </a:p>
      </cdr:txBody>
    </cdr:sp>
  </cdr:relSizeAnchor>
  <cdr:relSizeAnchor xmlns:cdr="http://schemas.openxmlformats.org/drawingml/2006/chartDrawing">
    <cdr:from>
      <cdr:x>0.93725</cdr:x>
      <cdr:y>0.56925</cdr:y>
    </cdr:from>
    <cdr:to>
      <cdr:x>0.9965</cdr:x>
      <cdr:y>0.6685</cdr:y>
    </cdr:to>
    <cdr:sp>
      <cdr:nvSpPr>
        <cdr:cNvPr id="4" name="TextBox 8"/>
        <cdr:cNvSpPr txBox="1">
          <a:spLocks noChangeArrowheads="1"/>
        </cdr:cNvSpPr>
      </cdr:nvSpPr>
      <cdr:spPr>
        <a:xfrm>
          <a:off x="5343525" y="2590800"/>
          <a:ext cx="333375" cy="457200"/>
        </a:xfrm>
        <a:prstGeom prst="rect">
          <a:avLst/>
        </a:prstGeom>
        <a:noFill/>
        <a:ln w="9525" cmpd="sng">
          <a:noFill/>
        </a:ln>
      </cdr:spPr>
      <cdr:txBody>
        <a:bodyPr vertOverflow="clip" wrap="square"/>
        <a:p>
          <a:pPr algn="l">
            <a:defRPr/>
          </a:pPr>
          <a:r>
            <a:rPr lang="en-US" cap="none" sz="800" b="0" i="0" u="none" baseline="0"/>
            <a:t>105.7</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0.22975</cdr:x>
      <cdr:y>0.89525</cdr:y>
    </cdr:from>
    <cdr:to>
      <cdr:x>0.97</cdr:x>
      <cdr:y>0.98925</cdr:y>
    </cdr:to>
    <cdr:sp>
      <cdr:nvSpPr>
        <cdr:cNvPr id="1" name="TextBox 6"/>
        <cdr:cNvSpPr txBox="1">
          <a:spLocks noChangeArrowheads="1"/>
        </cdr:cNvSpPr>
      </cdr:nvSpPr>
      <cdr:spPr>
        <a:xfrm>
          <a:off x="1304925" y="4895850"/>
          <a:ext cx="4219575"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0.61125</cdr:x>
      <cdr:y>0.97525</cdr:y>
    </cdr:from>
    <cdr:to>
      <cdr:x>0.9825</cdr:x>
      <cdr:y>1</cdr:y>
    </cdr:to>
    <cdr:sp>
      <cdr:nvSpPr>
        <cdr:cNvPr id="2" name="mchp"/>
        <cdr:cNvSpPr txBox="1">
          <a:spLocks noChangeArrowheads="1"/>
        </cdr:cNvSpPr>
      </cdr:nvSpPr>
      <cdr:spPr>
        <a:xfrm>
          <a:off x="3486150" y="5334000"/>
          <a:ext cx="2114550"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140625" defaultRowHeight="12.75"/>
  <cols>
    <col min="1" max="1" width="12.421875" style="33" customWidth="1"/>
    <col min="2" max="2" width="8.00390625" style="33" customWidth="1"/>
    <col min="3" max="3" width="9.8515625" style="33" customWidth="1"/>
    <col min="4" max="4" width="8.00390625" style="33" customWidth="1"/>
    <col min="5" max="5" width="9.7109375" style="33" customWidth="1"/>
    <col min="6" max="6" width="9.140625" style="33" customWidth="1"/>
    <col min="7" max="7" width="18.140625" style="33" customWidth="1"/>
    <col min="8" max="8" width="8.00390625" style="33" customWidth="1"/>
    <col min="9" max="9" width="9.8515625" style="33" customWidth="1"/>
    <col min="10" max="10" width="8.00390625" style="33" customWidth="1"/>
    <col min="11" max="11" width="10.28125" style="33" customWidth="1"/>
    <col min="12" max="16384" width="9.140625" style="33" customWidth="1"/>
  </cols>
  <sheetData>
    <row r="1" spans="1:5" ht="15.75" thickBot="1">
      <c r="A1" s="15" t="s">
        <v>209</v>
      </c>
      <c r="B1" s="15"/>
      <c r="C1" s="15"/>
      <c r="D1" s="15"/>
      <c r="E1" s="15"/>
    </row>
    <row r="2" spans="1:11" ht="13.5" thickBot="1">
      <c r="A2" s="52" t="s">
        <v>122</v>
      </c>
      <c r="B2" s="55" t="s">
        <v>207</v>
      </c>
      <c r="C2" s="55"/>
      <c r="D2" s="55"/>
      <c r="E2" s="56"/>
      <c r="G2" s="52" t="s">
        <v>122</v>
      </c>
      <c r="H2" s="55" t="s">
        <v>207</v>
      </c>
      <c r="I2" s="55"/>
      <c r="J2" s="55"/>
      <c r="K2" s="56"/>
    </row>
    <row r="3" spans="1:11" ht="12.75">
      <c r="A3" s="53"/>
      <c r="B3" s="16" t="s">
        <v>123</v>
      </c>
      <c r="C3" s="17" t="s">
        <v>124</v>
      </c>
      <c r="D3" s="18" t="s">
        <v>123</v>
      </c>
      <c r="E3" s="23" t="s">
        <v>124</v>
      </c>
      <c r="G3" s="53"/>
      <c r="H3" s="16" t="s">
        <v>123</v>
      </c>
      <c r="I3" s="17" t="s">
        <v>124</v>
      </c>
      <c r="J3" s="18" t="s">
        <v>123</v>
      </c>
      <c r="K3" s="23" t="s">
        <v>124</v>
      </c>
    </row>
    <row r="4" spans="1:11" ht="12.75">
      <c r="A4" s="53"/>
      <c r="B4" s="16" t="s">
        <v>125</v>
      </c>
      <c r="C4" s="17" t="s">
        <v>157</v>
      </c>
      <c r="D4" s="18" t="s">
        <v>125</v>
      </c>
      <c r="E4" s="42" t="s">
        <v>157</v>
      </c>
      <c r="G4" s="53"/>
      <c r="H4" s="16" t="s">
        <v>125</v>
      </c>
      <c r="I4" s="17" t="s">
        <v>157</v>
      </c>
      <c r="J4" s="18" t="s">
        <v>125</v>
      </c>
      <c r="K4" s="42" t="s">
        <v>157</v>
      </c>
    </row>
    <row r="5" spans="1:11" ht="12.75">
      <c r="A5" s="53"/>
      <c r="B5" s="19" t="s">
        <v>126</v>
      </c>
      <c r="C5" s="20" t="s">
        <v>208</v>
      </c>
      <c r="D5" s="21" t="s">
        <v>126</v>
      </c>
      <c r="E5" s="43" t="s">
        <v>208</v>
      </c>
      <c r="G5" s="53"/>
      <c r="H5" s="19" t="s">
        <v>126</v>
      </c>
      <c r="I5" s="43" t="s">
        <v>208</v>
      </c>
      <c r="J5" s="21" t="s">
        <v>126</v>
      </c>
      <c r="K5" s="43" t="s">
        <v>208</v>
      </c>
    </row>
    <row r="6" spans="1:11" ht="13.5" thickBot="1">
      <c r="A6" s="54"/>
      <c r="B6" s="57" t="s">
        <v>205</v>
      </c>
      <c r="C6" s="58"/>
      <c r="D6" s="59" t="s">
        <v>206</v>
      </c>
      <c r="E6" s="60"/>
      <c r="G6" s="54"/>
      <c r="H6" s="57" t="s">
        <v>205</v>
      </c>
      <c r="I6" s="58"/>
      <c r="J6" s="59" t="s">
        <v>206</v>
      </c>
      <c r="K6" s="60"/>
    </row>
    <row r="7" spans="1:11" ht="12.75">
      <c r="A7" s="34" t="s">
        <v>127</v>
      </c>
      <c r="B7" s="46">
        <f>'orig. data'!B4/2</f>
        <v>9.5</v>
      </c>
      <c r="C7" s="26">
        <f>'orig. data'!H4</f>
        <v>22.57470445</v>
      </c>
      <c r="D7" s="49">
        <f>'orig. data'!P4/2</f>
        <v>13.5</v>
      </c>
      <c r="E7" s="28">
        <f>'orig. data'!V4</f>
        <v>30.193912013</v>
      </c>
      <c r="G7" s="35" t="s">
        <v>142</v>
      </c>
      <c r="H7" s="46">
        <f>'orig. data'!B20/2</f>
        <v>7.5</v>
      </c>
      <c r="I7" s="26">
        <f>'orig. data'!H20</f>
        <v>19.106819861</v>
      </c>
      <c r="J7" s="49">
        <f>'orig. data'!P20/2</f>
        <v>8.5</v>
      </c>
      <c r="K7" s="28">
        <f>'orig. data'!V20</f>
        <v>21.328649395</v>
      </c>
    </row>
    <row r="8" spans="1:11" ht="12.75">
      <c r="A8" s="36" t="s">
        <v>128</v>
      </c>
      <c r="B8" s="44">
        <f>'orig. data'!B5/2</f>
        <v>36</v>
      </c>
      <c r="C8" s="26">
        <f>'orig. data'!H5</f>
        <v>48.035225832</v>
      </c>
      <c r="D8" s="49">
        <f>'orig. data'!P5/2</f>
        <v>26.5</v>
      </c>
      <c r="E8" s="28">
        <f>'orig. data'!V5</f>
        <v>35.186488388</v>
      </c>
      <c r="G8" s="37" t="s">
        <v>143</v>
      </c>
      <c r="H8" s="44">
        <f>'orig. data'!B21/2</f>
        <v>4</v>
      </c>
      <c r="I8" s="26">
        <f>'orig. data'!H21</f>
        <v>16.629596524</v>
      </c>
      <c r="J8" s="49"/>
      <c r="K8" s="28" t="str">
        <f>'orig. data'!V21</f>
        <v> </v>
      </c>
    </row>
    <row r="9" spans="1:11" ht="12.75">
      <c r="A9" s="36" t="s">
        <v>129</v>
      </c>
      <c r="B9" s="44">
        <f>'orig. data'!B6/2</f>
        <v>21.5</v>
      </c>
      <c r="C9" s="26">
        <f>'orig. data'!H6</f>
        <v>44.918467758</v>
      </c>
      <c r="D9" s="49">
        <f>'orig. data'!P6/2</f>
        <v>21.5</v>
      </c>
      <c r="E9" s="28">
        <f>'orig. data'!V6</f>
        <v>48.559587131</v>
      </c>
      <c r="G9" s="37" t="s">
        <v>147</v>
      </c>
      <c r="H9" s="44">
        <f>'orig. data'!B22/2</f>
        <v>5.5</v>
      </c>
      <c r="I9" s="26">
        <f>'orig. data'!H22</f>
        <v>20.171272441</v>
      </c>
      <c r="J9" s="49">
        <f>'orig. data'!P22/2</f>
        <v>3</v>
      </c>
      <c r="K9" s="28">
        <f>'orig. data'!V22</f>
        <v>10.412328197</v>
      </c>
    </row>
    <row r="10" spans="1:11" ht="12.75">
      <c r="A10" s="36" t="s">
        <v>107</v>
      </c>
      <c r="B10" s="44">
        <f>'orig. data'!B7/2</f>
        <v>10.5</v>
      </c>
      <c r="C10" s="26">
        <f>'orig. data'!H7</f>
        <v>33.23573633</v>
      </c>
      <c r="D10" s="49">
        <f>'orig. data'!P7/2</f>
        <v>8</v>
      </c>
      <c r="E10" s="28">
        <f>'orig. data'!V7</f>
        <v>25.990058803</v>
      </c>
      <c r="G10" s="37" t="s">
        <v>145</v>
      </c>
      <c r="H10" s="44">
        <f>'orig. data'!B23/2</f>
        <v>7</v>
      </c>
      <c r="I10" s="26">
        <f>'orig. data'!H23</f>
        <v>17.970605224</v>
      </c>
      <c r="J10" s="49">
        <f>'orig. data'!P23/2</f>
        <v>7.5</v>
      </c>
      <c r="K10" s="28">
        <f>'orig. data'!V23</f>
        <v>20.476138473</v>
      </c>
    </row>
    <row r="11" spans="1:11" ht="12.75">
      <c r="A11" s="36" t="s">
        <v>137</v>
      </c>
      <c r="B11" s="44">
        <f>'orig. data'!B8/2</f>
        <v>99.5</v>
      </c>
      <c r="C11" s="26">
        <f>'orig. data'!H8</f>
        <v>25.075699631</v>
      </c>
      <c r="D11" s="49">
        <f>'orig. data'!P8/2</f>
        <v>85.5</v>
      </c>
      <c r="E11" s="28">
        <f>'orig. data'!V8</f>
        <v>21.860913454</v>
      </c>
      <c r="G11" s="37" t="s">
        <v>148</v>
      </c>
      <c r="H11" s="44">
        <f>'orig. data'!B24/2</f>
        <v>4.5</v>
      </c>
      <c r="I11" s="26">
        <f>'orig. data'!H24</f>
        <v>19.679013425</v>
      </c>
      <c r="J11" s="49">
        <f>'orig. data'!P24/2</f>
        <v>3.5</v>
      </c>
      <c r="K11" s="28">
        <f>'orig. data'!V24</f>
        <v>16.032247721</v>
      </c>
    </row>
    <row r="12" spans="1:11" ht="12.75">
      <c r="A12" s="36" t="s">
        <v>131</v>
      </c>
      <c r="B12" s="44">
        <f>'orig. data'!B9/2</f>
        <v>21.5</v>
      </c>
      <c r="C12" s="26">
        <f>'orig. data'!H9</f>
        <v>42.036522895</v>
      </c>
      <c r="D12" s="49">
        <f>'orig. data'!P9/2</f>
        <v>22</v>
      </c>
      <c r="E12" s="28">
        <f>'orig. data'!V9</f>
        <v>43.88983651</v>
      </c>
      <c r="G12" s="37" t="s">
        <v>144</v>
      </c>
      <c r="H12" s="44">
        <f>'orig. data'!B25/2</f>
        <v>6.5</v>
      </c>
      <c r="I12" s="26">
        <f>'orig. data'!H25</f>
        <v>24.510728157</v>
      </c>
      <c r="J12" s="49">
        <f>'orig. data'!P25/2</f>
        <v>4</v>
      </c>
      <c r="K12" s="28">
        <f>'orig. data'!V25</f>
        <v>15.565413651</v>
      </c>
    </row>
    <row r="13" spans="1:11" ht="12.75">
      <c r="A13" s="36" t="s">
        <v>132</v>
      </c>
      <c r="B13" s="44">
        <f>'orig. data'!B10/2</f>
        <v>21</v>
      </c>
      <c r="C13" s="26">
        <f>'orig. data'!H10</f>
        <v>73.004119518</v>
      </c>
      <c r="D13" s="49">
        <f>'orig. data'!P10/2</f>
        <v>17</v>
      </c>
      <c r="E13" s="28">
        <f>'orig. data'!V10</f>
        <v>60.954839635</v>
      </c>
      <c r="G13" s="37" t="s">
        <v>146</v>
      </c>
      <c r="H13" s="44">
        <f>'orig. data'!B26/2</f>
        <v>13</v>
      </c>
      <c r="I13" s="26">
        <f>'orig. data'!H26</f>
        <v>22.57120782</v>
      </c>
      <c r="J13" s="49">
        <f>'orig. data'!P26/2</f>
        <v>11.5</v>
      </c>
      <c r="K13" s="28">
        <f>'orig. data'!V26</f>
        <v>20.371469314</v>
      </c>
    </row>
    <row r="14" spans="1:11" ht="12.75">
      <c r="A14" s="36" t="s">
        <v>130</v>
      </c>
      <c r="B14" s="44">
        <f>'orig. data'!B11/2</f>
        <v>10</v>
      </c>
      <c r="C14" s="26">
        <f>'orig. data'!H11</f>
        <v>33.211557622</v>
      </c>
      <c r="D14" s="49">
        <f>'orig. data'!P11/2</f>
        <v>13</v>
      </c>
      <c r="E14" s="28">
        <f>'orig. data'!V11</f>
        <v>46.551600659</v>
      </c>
      <c r="G14" s="37" t="s">
        <v>149</v>
      </c>
      <c r="H14" s="44">
        <f>'orig. data'!B27/2</f>
        <v>6</v>
      </c>
      <c r="I14" s="26">
        <f>'orig. data'!H27</f>
        <v>16.920235191</v>
      </c>
      <c r="J14" s="49">
        <f>'orig. data'!P27/2</f>
        <v>4</v>
      </c>
      <c r="K14" s="28">
        <f>'orig. data'!V27</f>
        <v>11.621150494</v>
      </c>
    </row>
    <row r="15" spans="1:11" ht="12.75">
      <c r="A15" s="36" t="s">
        <v>133</v>
      </c>
      <c r="B15" s="44"/>
      <c r="C15" s="26" t="str">
        <f>'orig. data'!H12</f>
        <v> </v>
      </c>
      <c r="D15" s="49">
        <f>'orig. data'!P12/2</f>
        <v>0</v>
      </c>
      <c r="E15" s="28">
        <f>'orig. data'!V12</f>
        <v>0</v>
      </c>
      <c r="G15" s="37" t="s">
        <v>150</v>
      </c>
      <c r="H15" s="44">
        <f>'orig. data'!B28/2</f>
        <v>6.5</v>
      </c>
      <c r="I15" s="26">
        <f>'orig. data'!H28</f>
        <v>20.08963066</v>
      </c>
      <c r="J15" s="49"/>
      <c r="K15" s="28" t="str">
        <f>'orig. data'!V28</f>
        <v> </v>
      </c>
    </row>
    <row r="16" spans="1:11" ht="12.75">
      <c r="A16" s="36" t="s">
        <v>134</v>
      </c>
      <c r="B16" s="44">
        <f>'orig. data'!B13/2</f>
        <v>11</v>
      </c>
      <c r="C16" s="26">
        <f>'orig. data'!H13</f>
        <v>51.672303645</v>
      </c>
      <c r="D16" s="49">
        <f>'orig. data'!P13/2</f>
        <v>7</v>
      </c>
      <c r="E16" s="28">
        <f>'orig. data'!V13</f>
        <v>34.0367597</v>
      </c>
      <c r="G16" s="37" t="s">
        <v>151</v>
      </c>
      <c r="H16" s="44">
        <f>'orig. data'!B29/2</f>
        <v>6.5</v>
      </c>
      <c r="I16" s="26">
        <f>'orig. data'!H29</f>
        <v>27.217150992</v>
      </c>
      <c r="J16" s="49"/>
      <c r="K16" s="28" t="str">
        <f>'orig. data'!V29</f>
        <v> </v>
      </c>
    </row>
    <row r="17" spans="1:11" ht="12.75">
      <c r="A17" s="36" t="s">
        <v>135</v>
      </c>
      <c r="B17" s="44">
        <f>'orig. data'!B14/2</f>
        <v>47</v>
      </c>
      <c r="C17" s="26">
        <f>'orig. data'!H14</f>
        <v>100.9862272</v>
      </c>
      <c r="D17" s="49">
        <f>'orig. data'!P14/2</f>
        <v>48</v>
      </c>
      <c r="E17" s="28">
        <f>'orig. data'!V14</f>
        <v>102.57834956</v>
      </c>
      <c r="G17" s="37" t="s">
        <v>152</v>
      </c>
      <c r="H17" s="44">
        <f>'orig. data'!B30/2</f>
        <v>20.5</v>
      </c>
      <c r="I17" s="26">
        <f>'orig. data'!H30</f>
        <v>50.228478322</v>
      </c>
      <c r="J17" s="49">
        <f>'orig. data'!P30/2</f>
        <v>18.5</v>
      </c>
      <c r="K17" s="28">
        <f>'orig. data'!V30</f>
        <v>44.90509248</v>
      </c>
    </row>
    <row r="18" spans="1:11" ht="12.75">
      <c r="A18" s="38"/>
      <c r="B18" s="45"/>
      <c r="C18" s="27"/>
      <c r="D18" s="50"/>
      <c r="E18" s="29"/>
      <c r="G18" s="37" t="s">
        <v>153</v>
      </c>
      <c r="H18" s="47">
        <f>'orig. data'!B31/2</f>
        <v>12</v>
      </c>
      <c r="I18" s="26">
        <f>'orig. data'!H31</f>
        <v>43.195766815</v>
      </c>
      <c r="J18" s="49">
        <f>'orig. data'!P31/2</f>
        <v>18</v>
      </c>
      <c r="K18" s="28">
        <f>'orig. data'!V31</f>
        <v>61.620622368</v>
      </c>
    </row>
    <row r="19" spans="1:11" ht="12.75">
      <c r="A19" s="36" t="s">
        <v>140</v>
      </c>
      <c r="B19" s="44">
        <f>'orig. data'!B15/2</f>
        <v>67</v>
      </c>
      <c r="C19" s="26">
        <f>'orig. data'!H15</f>
        <v>40.632656527</v>
      </c>
      <c r="D19" s="49">
        <f>'orig. data'!P15/2</f>
        <v>61.5</v>
      </c>
      <c r="E19" s="28">
        <f>'orig. data'!V15</f>
        <v>37.431641606</v>
      </c>
      <c r="G19" s="39"/>
      <c r="H19" s="45"/>
      <c r="I19" s="27"/>
      <c r="J19" s="50"/>
      <c r="K19" s="29"/>
    </row>
    <row r="20" spans="1:11" ht="13.5" thickBot="1">
      <c r="A20" s="36" t="s">
        <v>141</v>
      </c>
      <c r="B20" s="44">
        <f>'orig. data'!B16/2</f>
        <v>52.5</v>
      </c>
      <c r="C20" s="26">
        <f>'orig. data'!H16</f>
        <v>47.717946038</v>
      </c>
      <c r="D20" s="49">
        <f>'orig. data'!P16/2</f>
        <v>52</v>
      </c>
      <c r="E20" s="28">
        <f>'orig. data'!V16</f>
        <v>49.083924071</v>
      </c>
      <c r="G20" s="40" t="s">
        <v>137</v>
      </c>
      <c r="H20" s="48">
        <f>'orig. data'!B8/2</f>
        <v>99.5</v>
      </c>
      <c r="I20" s="31">
        <f>'orig. data'!H8</f>
        <v>25.075699631</v>
      </c>
      <c r="J20" s="31">
        <f>'orig. data'!P8/2</f>
        <v>85.5</v>
      </c>
      <c r="K20" s="30">
        <f>'orig. data'!V8</f>
        <v>21.860913454</v>
      </c>
    </row>
    <row r="21" spans="1:9" ht="12.75">
      <c r="A21" s="36" t="s">
        <v>136</v>
      </c>
      <c r="B21" s="44">
        <f>'orig. data'!B17/2</f>
        <v>58.5</v>
      </c>
      <c r="C21" s="26">
        <f>'orig. data'!H17</f>
        <v>85.246522743</v>
      </c>
      <c r="D21" s="49">
        <f>'orig. data'!P17/2</f>
        <v>55</v>
      </c>
      <c r="E21" s="28">
        <f>'orig. data'!V17</f>
        <v>80.760618186</v>
      </c>
      <c r="G21" s="22" t="s">
        <v>139</v>
      </c>
      <c r="I21" s="41"/>
    </row>
    <row r="22" spans="1:11" ht="12.75">
      <c r="A22" s="38"/>
      <c r="B22" s="45"/>
      <c r="C22" s="27"/>
      <c r="D22" s="50"/>
      <c r="E22" s="29"/>
      <c r="G22" s="61" t="s">
        <v>156</v>
      </c>
      <c r="H22" s="61"/>
      <c r="I22" s="61"/>
      <c r="J22" s="61"/>
      <c r="K22" s="61"/>
    </row>
    <row r="23" spans="1:5" ht="13.5" thickBot="1">
      <c r="A23" s="40" t="s">
        <v>138</v>
      </c>
      <c r="B23" s="48">
        <f>'orig. data'!B18/2</f>
        <v>295.5</v>
      </c>
      <c r="C23" s="51">
        <f>'orig. data'!H18</f>
        <v>38.105234924</v>
      </c>
      <c r="D23" s="31">
        <f>'orig. data'!P18/2</f>
        <v>266.5</v>
      </c>
      <c r="E23" s="30">
        <f>'orig. data'!V18</f>
        <v>34.905408308</v>
      </c>
    </row>
    <row r="24" spans="1:3" ht="12.75">
      <c r="A24" s="22" t="s">
        <v>139</v>
      </c>
      <c r="C24" s="41"/>
    </row>
    <row r="25" spans="1:5" ht="12.75">
      <c r="A25" s="32" t="s">
        <v>156</v>
      </c>
      <c r="B25" s="32"/>
      <c r="C25" s="32"/>
      <c r="D25" s="32"/>
      <c r="E25" s="32"/>
    </row>
  </sheetData>
  <mergeCells count="9">
    <mergeCell ref="G22:K22"/>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A1" sqref="A1"/>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16384" width="9.140625" style="2" customWidth="1"/>
  </cols>
  <sheetData>
    <row r="1" spans="1:20" ht="12.75">
      <c r="A1" s="64" t="s">
        <v>165</v>
      </c>
      <c r="B1" s="5" t="s">
        <v>160</v>
      </c>
      <c r="C1" s="62" t="s">
        <v>118</v>
      </c>
      <c r="D1" s="62"/>
      <c r="E1" s="62"/>
      <c r="F1" s="62" t="s">
        <v>120</v>
      </c>
      <c r="G1" s="62"/>
      <c r="H1" s="6" t="s">
        <v>108</v>
      </c>
      <c r="I1" s="3" t="s">
        <v>110</v>
      </c>
      <c r="J1" s="3" t="s">
        <v>111</v>
      </c>
      <c r="K1" s="6" t="s">
        <v>109</v>
      </c>
      <c r="L1" s="6" t="s">
        <v>112</v>
      </c>
      <c r="M1" s="6" t="s">
        <v>113</v>
      </c>
      <c r="N1" s="6" t="s">
        <v>114</v>
      </c>
      <c r="O1" s="7"/>
      <c r="P1" s="6" t="s">
        <v>115</v>
      </c>
      <c r="Q1" s="6" t="s">
        <v>116</v>
      </c>
      <c r="R1" s="6" t="s">
        <v>117</v>
      </c>
      <c r="S1" s="7"/>
      <c r="T1" s="6" t="s">
        <v>121</v>
      </c>
    </row>
    <row r="2" spans="2:20" ht="12.75">
      <c r="B2" s="5"/>
      <c r="C2" s="13"/>
      <c r="D2" s="13"/>
      <c r="E2" s="13"/>
      <c r="F2" s="14"/>
      <c r="G2" s="14"/>
      <c r="H2" s="6"/>
      <c r="I2" s="63" t="s">
        <v>166</v>
      </c>
      <c r="J2" s="63"/>
      <c r="K2" s="6"/>
      <c r="L2" s="6"/>
      <c r="M2" s="6"/>
      <c r="N2" s="6"/>
      <c r="O2" s="7"/>
      <c r="P2" s="6"/>
      <c r="Q2" s="6"/>
      <c r="R2" s="6"/>
      <c r="S2" s="7"/>
      <c r="T2" s="6"/>
    </row>
    <row r="3" spans="1:27" ht="12.75">
      <c r="A3" s="5" t="s">
        <v>0</v>
      </c>
      <c r="B3" s="5"/>
      <c r="C3" s="13">
        <v>1</v>
      </c>
      <c r="D3" s="13">
        <v>2</v>
      </c>
      <c r="E3" s="13" t="s">
        <v>119</v>
      </c>
      <c r="F3" s="13" t="s">
        <v>162</v>
      </c>
      <c r="G3" s="13" t="s">
        <v>163</v>
      </c>
      <c r="H3" s="2" t="s">
        <v>158</v>
      </c>
      <c r="I3" s="5" t="s">
        <v>205</v>
      </c>
      <c r="J3" s="5" t="s">
        <v>206</v>
      </c>
      <c r="K3" s="2" t="s">
        <v>159</v>
      </c>
      <c r="U3" s="6"/>
      <c r="V3" s="6"/>
      <c r="W3" s="6"/>
      <c r="X3" s="6"/>
      <c r="Y3" s="6"/>
      <c r="Z3" s="6"/>
      <c r="AA3" s="6"/>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v>
      </c>
      <c r="B4" t="s">
        <v>127</v>
      </c>
      <c r="C4" t="str">
        <f>'orig. data'!AH4</f>
        <v> </v>
      </c>
      <c r="D4" t="str">
        <f>'orig. data'!AI4</f>
        <v> </v>
      </c>
      <c r="E4">
        <f ca="1">IF(CELL("contents",F4)="s","s",IF(CELL("contents",G4)="s","s",IF(CELL("contents",'orig. data'!AJ4)="t","t","")))</f>
      </c>
      <c r="F4" t="str">
        <f>'orig. data'!AK4</f>
        <v> </v>
      </c>
      <c r="G4" t="str">
        <f>'orig. data'!AL4</f>
        <v> </v>
      </c>
      <c r="H4" s="24">
        <f aca="true" t="shared" si="0" ref="H4:H14">I$19</f>
        <v>38.105234924</v>
      </c>
      <c r="I4" s="3">
        <f>'orig. data'!D4</f>
        <v>22.300097473</v>
      </c>
      <c r="J4" s="3">
        <f>'orig. data'!R4</f>
        <v>29.783020395</v>
      </c>
      <c r="K4" s="24">
        <f aca="true" t="shared" si="1" ref="K4:K14">J$19</f>
        <v>34.355041297</v>
      </c>
      <c r="L4" s="6">
        <f>'orig. data'!B4</f>
        <v>19</v>
      </c>
      <c r="M4" s="6">
        <f>'orig. data'!C4</f>
        <v>84165</v>
      </c>
      <c r="N4" s="12">
        <f>'orig. data'!G4</f>
        <v>0.021524619</v>
      </c>
      <c r="O4" s="8"/>
      <c r="P4" s="6">
        <f>'orig. data'!P4</f>
        <v>27</v>
      </c>
      <c r="Q4" s="6">
        <f>'orig. data'!Q4</f>
        <v>89422</v>
      </c>
      <c r="R4" s="12">
        <f>'orig. data'!U4</f>
        <v>0.4690952058</v>
      </c>
      <c r="S4" s="8"/>
      <c r="T4" s="12">
        <f>'orig. data'!AD4</f>
        <v>0.3339090795</v>
      </c>
      <c r="U4" s="3"/>
      <c r="V4" s="3"/>
      <c r="W4" s="3"/>
      <c r="X4" s="3"/>
      <c r="Y4" s="3"/>
      <c r="Z4" s="3"/>
      <c r="AA4" s="3"/>
    </row>
    <row r="5" spans="1:27" ht="12.75">
      <c r="A5" s="2" t="str">
        <f aca="true" ca="1" t="shared" si="2"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v>
      </c>
      <c r="B5" t="s">
        <v>128</v>
      </c>
      <c r="C5" t="str">
        <f>'orig. data'!AH5</f>
        <v> </v>
      </c>
      <c r="D5" t="str">
        <f>'orig. data'!AI5</f>
        <v> </v>
      </c>
      <c r="E5">
        <f ca="1">IF(CELL("contents",F5)="s","s",IF(CELL("contents",G5)="s","s",IF(CELL("contents",'orig. data'!AJ5)="t","t","")))</f>
      </c>
      <c r="F5" t="str">
        <f>'orig. data'!AK5</f>
        <v> </v>
      </c>
      <c r="G5" t="str">
        <f>'orig. data'!AL5</f>
        <v> </v>
      </c>
      <c r="H5" s="24">
        <f t="shared" si="0"/>
        <v>38.105234924</v>
      </c>
      <c r="I5" s="3">
        <f>'orig. data'!D5</f>
        <v>47.68395789</v>
      </c>
      <c r="J5" s="3">
        <f>'orig. data'!R5</f>
        <v>34.579756511</v>
      </c>
      <c r="K5" s="24">
        <f t="shared" si="1"/>
        <v>34.355041297</v>
      </c>
      <c r="L5" s="6">
        <f>'orig. data'!B5</f>
        <v>72</v>
      </c>
      <c r="M5" s="6">
        <f>'orig. data'!C5</f>
        <v>149890</v>
      </c>
      <c r="N5" s="12">
        <f>'orig. data'!G5</f>
        <v>0.0724197358</v>
      </c>
      <c r="O5" s="9"/>
      <c r="P5" s="6">
        <f>'orig. data'!P5</f>
        <v>53</v>
      </c>
      <c r="Q5" s="6">
        <f>'orig. data'!Q5</f>
        <v>150626</v>
      </c>
      <c r="R5" s="12">
        <f>'orig. data'!U5</f>
        <v>0.9638948747</v>
      </c>
      <c r="S5" s="9"/>
      <c r="T5" s="12">
        <f>'orig. data'!AD5</f>
        <v>0.0758335731</v>
      </c>
      <c r="U5" s="1"/>
      <c r="V5" s="1"/>
      <c r="W5" s="1"/>
      <c r="X5" s="1"/>
      <c r="Y5" s="1"/>
      <c r="Z5" s="1"/>
      <c r="AA5" s="1"/>
    </row>
    <row r="6" spans="1:27" ht="12.75">
      <c r="A6" s="2" t="str">
        <f ca="1" t="shared" si="2"/>
        <v>Assiniboine</v>
      </c>
      <c r="B6" t="s">
        <v>129</v>
      </c>
      <c r="C6" t="str">
        <f>'orig. data'!AH6</f>
        <v> </v>
      </c>
      <c r="D6" t="str">
        <f>'orig. data'!AI6</f>
        <v> </v>
      </c>
      <c r="E6">
        <f ca="1">IF(CELL("contents",F6)="s","s",IF(CELL("contents",G6)="s","s",IF(CELL("contents",'orig. data'!AJ6)="t","t","")))</f>
      </c>
      <c r="F6" t="str">
        <f>'orig. data'!AK6</f>
        <v> </v>
      </c>
      <c r="G6" t="str">
        <f>'orig. data'!AL6</f>
        <v> </v>
      </c>
      <c r="H6" s="24">
        <f t="shared" si="0"/>
        <v>38.105234924</v>
      </c>
      <c r="I6" s="3">
        <f>'orig. data'!D6</f>
        <v>43.612755914</v>
      </c>
      <c r="J6" s="3">
        <f>'orig. data'!R6</f>
        <v>46.31002409</v>
      </c>
      <c r="K6" s="24">
        <f t="shared" si="1"/>
        <v>34.355041297</v>
      </c>
      <c r="L6" s="6">
        <f>'orig. data'!B6</f>
        <v>43</v>
      </c>
      <c r="M6" s="6">
        <f>'orig. data'!C6</f>
        <v>95729</v>
      </c>
      <c r="N6" s="12">
        <f>'orig. data'!G6</f>
        <v>0.3927552826</v>
      </c>
      <c r="O6" s="9"/>
      <c r="P6" s="6">
        <f>'orig. data'!P6</f>
        <v>43</v>
      </c>
      <c r="Q6" s="6">
        <f>'orig. data'!Q6</f>
        <v>88551</v>
      </c>
      <c r="R6" s="12">
        <f>'orig. data'!U6</f>
        <v>0.0596334442</v>
      </c>
      <c r="S6" s="9"/>
      <c r="T6" s="12">
        <f>'orig. data'!AD6</f>
        <v>0.780823261</v>
      </c>
      <c r="U6" s="1"/>
      <c r="V6" s="1"/>
      <c r="W6" s="1"/>
      <c r="X6" s="1"/>
      <c r="Y6" s="1"/>
      <c r="Z6" s="1"/>
      <c r="AA6" s="1"/>
    </row>
    <row r="7" spans="1:27" ht="12.75">
      <c r="A7" s="2" t="str">
        <f ca="1" t="shared" si="2"/>
        <v>Brandon</v>
      </c>
      <c r="B7" t="s">
        <v>107</v>
      </c>
      <c r="C7" t="str">
        <f>'orig. data'!AH7</f>
        <v> </v>
      </c>
      <c r="D7" t="str">
        <f>'orig. data'!AI7</f>
        <v> </v>
      </c>
      <c r="E7">
        <f ca="1">IF(CELL("contents",F7)="s","s",IF(CELL("contents",G7)="s","s",IF(CELL("contents",'orig. data'!AJ7)="t","t","")))</f>
      </c>
      <c r="F7" t="str">
        <f>'orig. data'!AK7</f>
        <v> </v>
      </c>
      <c r="G7" t="str">
        <f>'orig. data'!AL7</f>
        <v> </v>
      </c>
      <c r="H7" s="24">
        <f t="shared" si="0"/>
        <v>38.105234924</v>
      </c>
      <c r="I7" s="3">
        <f>'orig. data'!D7</f>
        <v>33.30253381</v>
      </c>
      <c r="J7" s="3">
        <f>'orig. data'!R7</f>
        <v>25.388042873</v>
      </c>
      <c r="K7" s="24">
        <f t="shared" si="1"/>
        <v>34.355041297</v>
      </c>
      <c r="L7" s="6">
        <f>'orig. data'!B7</f>
        <v>21</v>
      </c>
      <c r="M7" s="6">
        <f>'orig. data'!C7</f>
        <v>63185</v>
      </c>
      <c r="N7" s="12">
        <f>'orig. data'!G7</f>
        <v>0.5440700642</v>
      </c>
      <c r="O7" s="9"/>
      <c r="P7" s="6">
        <f>'orig. data'!P7</f>
        <v>16</v>
      </c>
      <c r="Q7" s="6">
        <f>'orig. data'!Q7</f>
        <v>61562</v>
      </c>
      <c r="R7" s="12">
        <f>'orig. data'!U7</f>
        <v>0.2332149486</v>
      </c>
      <c r="S7" s="9"/>
      <c r="T7" s="12">
        <f>'orig. data'!AD7</f>
        <v>0.4135173957</v>
      </c>
      <c r="U7" s="1"/>
      <c r="V7" s="1"/>
      <c r="W7" s="1"/>
      <c r="X7" s="1"/>
      <c r="Y7" s="1"/>
      <c r="Z7" s="1"/>
      <c r="AA7" s="1"/>
    </row>
    <row r="8" spans="1:27" ht="12.75">
      <c r="A8" s="2" t="str">
        <f ca="1" t="shared" si="2"/>
        <v>Winnipeg (1,2)</v>
      </c>
      <c r="B8" t="s">
        <v>137</v>
      </c>
      <c r="C8">
        <f>'orig. data'!AH8</f>
        <v>1</v>
      </c>
      <c r="D8">
        <f>'orig. data'!AI8</f>
        <v>2</v>
      </c>
      <c r="E8">
        <f ca="1">IF(CELL("contents",F8)="s","s",IF(CELL("contents",G8)="s","s",IF(CELL("contents",'orig. data'!AJ8)="t","t","")))</f>
      </c>
      <c r="F8" t="str">
        <f>'orig. data'!AK8</f>
        <v> </v>
      </c>
      <c r="G8" t="str">
        <f>'orig. data'!AL8</f>
        <v> </v>
      </c>
      <c r="H8" s="24">
        <f t="shared" si="0"/>
        <v>38.105234924</v>
      </c>
      <c r="I8" s="3">
        <f>'orig. data'!D8</f>
        <v>26.393779592</v>
      </c>
      <c r="J8" s="3">
        <f>'orig. data'!R8</f>
        <v>20.373718898</v>
      </c>
      <c r="K8" s="24">
        <f t="shared" si="1"/>
        <v>34.355041297</v>
      </c>
      <c r="L8" s="6">
        <f>'orig. data'!B8</f>
        <v>199</v>
      </c>
      <c r="M8" s="6">
        <f>'orig. data'!C8</f>
        <v>793597</v>
      </c>
      <c r="N8" s="12">
        <f>'orig. data'!G8</f>
        <v>0.008071054</v>
      </c>
      <c r="O8" s="9"/>
      <c r="P8" s="6">
        <f>'orig. data'!P8</f>
        <v>171</v>
      </c>
      <c r="Q8" s="6">
        <f>'orig. data'!Q8</f>
        <v>782218</v>
      </c>
      <c r="R8" s="12">
        <f>'orig. data'!U8</f>
        <v>0.0028874412</v>
      </c>
      <c r="S8" s="9"/>
      <c r="T8" s="12">
        <f>'orig. data'!AD8</f>
        <v>0.0968513215</v>
      </c>
      <c r="U8" s="1"/>
      <c r="V8" s="1"/>
      <c r="W8" s="1"/>
      <c r="X8" s="1"/>
      <c r="Y8" s="1"/>
      <c r="Z8" s="1"/>
      <c r="AA8" s="1"/>
    </row>
    <row r="9" spans="1:27" ht="12.75">
      <c r="A9" s="2" t="str">
        <f ca="1" t="shared" si="2"/>
        <v>Interlake</v>
      </c>
      <c r="B9" t="s">
        <v>131</v>
      </c>
      <c r="C9" t="str">
        <f>'orig. data'!AH9</f>
        <v> </v>
      </c>
      <c r="D9" t="str">
        <f>'orig. data'!AI9</f>
        <v> </v>
      </c>
      <c r="E9">
        <f ca="1">IF(CELL("contents",F9)="s","s",IF(CELL("contents",G9)="s","s",IF(CELL("contents",'orig. data'!AJ9)="t","t","")))</f>
      </c>
      <c r="F9" t="str">
        <f>'orig. data'!AK9</f>
        <v> </v>
      </c>
      <c r="G9" t="str">
        <f>'orig. data'!AL9</f>
        <v> </v>
      </c>
      <c r="H9" s="24">
        <f t="shared" si="0"/>
        <v>38.105234924</v>
      </c>
      <c r="I9" s="3">
        <f>'orig. data'!D9</f>
        <v>41.737925738</v>
      </c>
      <c r="J9" s="3">
        <f>'orig. data'!R9</f>
        <v>42.434667666</v>
      </c>
      <c r="K9" s="24">
        <f t="shared" si="1"/>
        <v>34.355041297</v>
      </c>
      <c r="L9" s="6">
        <f>'orig. data'!B9</f>
        <v>43</v>
      </c>
      <c r="M9" s="6">
        <f>'orig. data'!C9</f>
        <v>102292</v>
      </c>
      <c r="N9" s="12">
        <f>'orig. data'!G9</f>
        <v>0.5642808254</v>
      </c>
      <c r="O9" s="9"/>
      <c r="P9" s="6">
        <f>'orig. data'!P9</f>
        <v>44</v>
      </c>
      <c r="Q9" s="6">
        <f>'orig. data'!Q9</f>
        <v>100251</v>
      </c>
      <c r="R9" s="12">
        <f>'orig. data'!U9</f>
        <v>0.178133697</v>
      </c>
      <c r="S9" s="9"/>
      <c r="T9" s="12">
        <f>'orig. data'!AD9</f>
        <v>0.9384625071</v>
      </c>
      <c r="U9" s="1"/>
      <c r="V9" s="1"/>
      <c r="W9" s="1"/>
      <c r="X9" s="1"/>
      <c r="Y9" s="1"/>
      <c r="Z9" s="1"/>
      <c r="AA9" s="1"/>
    </row>
    <row r="10" spans="1:20" ht="12.75">
      <c r="A10" s="2" t="str">
        <f ca="1" t="shared" si="2"/>
        <v>North Eastman (1,2)</v>
      </c>
      <c r="B10" t="s">
        <v>132</v>
      </c>
      <c r="C10">
        <f>'orig. data'!AH10</f>
        <v>1</v>
      </c>
      <c r="D10">
        <f>'orig. data'!AI10</f>
        <v>2</v>
      </c>
      <c r="E10">
        <f ca="1">IF(CELL("contents",F10)="s","s",IF(CELL("contents",G10)="s","s",IF(CELL("contents",'orig. data'!AJ10)="t","t","")))</f>
      </c>
      <c r="F10" t="str">
        <f>'orig. data'!AK10</f>
        <v> </v>
      </c>
      <c r="G10" t="str">
        <f>'orig. data'!AL10</f>
        <v> </v>
      </c>
      <c r="H10" s="24">
        <f t="shared" si="0"/>
        <v>38.105234924</v>
      </c>
      <c r="I10" s="3">
        <f>'orig. data'!D10</f>
        <v>72.943493996</v>
      </c>
      <c r="J10" s="3">
        <f>'orig. data'!R10</f>
        <v>60.114578679</v>
      </c>
      <c r="K10" s="24">
        <f t="shared" si="1"/>
        <v>34.355041297</v>
      </c>
      <c r="L10" s="6">
        <f>'orig. data'!B10</f>
        <v>42</v>
      </c>
      <c r="M10" s="6">
        <f>'orig. data'!C10</f>
        <v>57531</v>
      </c>
      <c r="N10" s="12">
        <f>'orig. data'!G10</f>
        <v>4.77993E-05</v>
      </c>
      <c r="P10" s="6">
        <f>'orig. data'!P10</f>
        <v>34</v>
      </c>
      <c r="Q10" s="6">
        <f>'orig. data'!Q10</f>
        <v>55779</v>
      </c>
      <c r="R10" s="12">
        <f>'orig. data'!U10</f>
        <v>0.0015610534</v>
      </c>
      <c r="T10" s="12">
        <f>'orig. data'!AD10</f>
        <v>0.4017739053</v>
      </c>
    </row>
    <row r="11" spans="1:27" ht="12.75">
      <c r="A11" s="2" t="str">
        <f ca="1" t="shared" si="2"/>
        <v>Parkland</v>
      </c>
      <c r="B11" t="s">
        <v>130</v>
      </c>
      <c r="C11" t="str">
        <f>'orig. data'!AH11</f>
        <v> </v>
      </c>
      <c r="D11" t="str">
        <f>'orig. data'!AI11</f>
        <v> </v>
      </c>
      <c r="E11">
        <f ca="1">IF(CELL("contents",F11)="s","s",IF(CELL("contents",G11)="s","s",IF(CELL("contents",'orig. data'!AJ11)="t","t","")))</f>
      </c>
      <c r="F11" t="str">
        <f>'orig. data'!AK11</f>
        <v> </v>
      </c>
      <c r="G11" t="str">
        <f>'orig. data'!AL11</f>
        <v> </v>
      </c>
      <c r="H11" s="24">
        <f t="shared" si="0"/>
        <v>38.105234924</v>
      </c>
      <c r="I11" s="3">
        <f>'orig. data'!D11</f>
        <v>32.468434061</v>
      </c>
      <c r="J11" s="3">
        <f>'orig. data'!R11</f>
        <v>45.211826683</v>
      </c>
      <c r="K11" s="24">
        <f t="shared" si="1"/>
        <v>34.355041297</v>
      </c>
      <c r="L11" s="6">
        <f>'orig. data'!B11</f>
        <v>20</v>
      </c>
      <c r="M11" s="6">
        <f>'orig. data'!C11</f>
        <v>60220</v>
      </c>
      <c r="N11" s="12">
        <f>'orig. data'!G11</f>
        <v>0.4813780765</v>
      </c>
      <c r="O11" s="9"/>
      <c r="P11" s="6">
        <f>'orig. data'!P11</f>
        <v>26</v>
      </c>
      <c r="Q11" s="6">
        <f>'orig. data'!Q11</f>
        <v>55852</v>
      </c>
      <c r="R11" s="12">
        <f>'orig. data'!U11</f>
        <v>0.1715361025</v>
      </c>
      <c r="S11" s="9"/>
      <c r="T11" s="12">
        <f>'orig. data'!AD11</f>
        <v>0.2656274356</v>
      </c>
      <c r="U11" s="1"/>
      <c r="V11" s="1"/>
      <c r="W11" s="1"/>
      <c r="X11" s="1"/>
      <c r="Y11" s="1"/>
      <c r="Z11" s="1"/>
      <c r="AA11" s="1"/>
    </row>
    <row r="12" spans="1:27" ht="12.75">
      <c r="A12" s="2" t="str">
        <f ca="1" t="shared" si="2"/>
        <v>Churchill (s)</v>
      </c>
      <c r="B12" t="s">
        <v>133</v>
      </c>
      <c r="C12" t="str">
        <f>'orig. data'!AH12</f>
        <v> </v>
      </c>
      <c r="D12" t="str">
        <f>'orig. data'!AI12</f>
        <v> </v>
      </c>
      <c r="E12" t="str">
        <f ca="1">IF(CELL("contents",F12)="s","s",IF(CELL("contents",G12)="s","s",IF(CELL("contents",'orig. data'!AJ12)="t","t","")))</f>
        <v>s</v>
      </c>
      <c r="F12" t="str">
        <f>'orig. data'!AK12</f>
        <v>s</v>
      </c>
      <c r="G12" t="str">
        <f>'orig. data'!AL12</f>
        <v> </v>
      </c>
      <c r="H12" s="24">
        <f t="shared" si="0"/>
        <v>38.105234924</v>
      </c>
      <c r="I12" s="3" t="str">
        <f>'orig. data'!D12</f>
        <v> </v>
      </c>
      <c r="J12" s="3">
        <f>'orig. data'!R12</f>
        <v>6.562544E-07</v>
      </c>
      <c r="K12" s="24">
        <f t="shared" si="1"/>
        <v>34.355041297</v>
      </c>
      <c r="L12" s="6" t="str">
        <f>'orig. data'!B12</f>
        <v> </v>
      </c>
      <c r="M12" s="6" t="str">
        <f>'orig. data'!C12</f>
        <v> </v>
      </c>
      <c r="N12" s="12" t="str">
        <f>'orig. data'!G12</f>
        <v> </v>
      </c>
      <c r="O12" s="9"/>
      <c r="P12" s="6">
        <f>'orig. data'!P12</f>
        <v>0</v>
      </c>
      <c r="Q12" s="6">
        <f>'orig. data'!Q12</f>
        <v>1486</v>
      </c>
      <c r="R12" s="12">
        <f>'orig. data'!U12</f>
        <v>0.9986200178</v>
      </c>
      <c r="S12" s="9"/>
      <c r="T12" s="12" t="str">
        <f>'orig. data'!AD12</f>
        <v> </v>
      </c>
      <c r="U12" s="1"/>
      <c r="V12" s="1"/>
      <c r="W12" s="1"/>
      <c r="X12" s="1"/>
      <c r="Y12" s="1"/>
      <c r="Z12" s="1"/>
      <c r="AA12" s="1"/>
    </row>
    <row r="13" spans="1:27" ht="12.75">
      <c r="A13" s="2" t="str">
        <f ca="1" t="shared" si="2"/>
        <v>Nor-Man</v>
      </c>
      <c r="B13" t="s">
        <v>134</v>
      </c>
      <c r="C13" t="str">
        <f>'orig. data'!AH13</f>
        <v> </v>
      </c>
      <c r="D13" t="str">
        <f>'orig. data'!AI13</f>
        <v> </v>
      </c>
      <c r="E13">
        <f ca="1">IF(CELL("contents",F13)="s","s",IF(CELL("contents",G13)="s","s",IF(CELL("contents",'orig. data'!AJ13)="t","t","")))</f>
      </c>
      <c r="F13" t="str">
        <f>'orig. data'!AK13</f>
        <v> </v>
      </c>
      <c r="G13" t="str">
        <f>'orig. data'!AL13</f>
        <v> </v>
      </c>
      <c r="H13" s="24">
        <f t="shared" si="0"/>
        <v>38.105234924</v>
      </c>
      <c r="I13" s="3">
        <f>'orig. data'!D13</f>
        <v>51.986179548</v>
      </c>
      <c r="J13" s="3">
        <f>'orig. data'!R13</f>
        <v>34.325932821</v>
      </c>
      <c r="K13" s="24">
        <f t="shared" si="1"/>
        <v>34.355041297</v>
      </c>
      <c r="L13" s="6">
        <f>'orig. data'!B13</f>
        <v>22</v>
      </c>
      <c r="M13" s="6">
        <f>'orig. data'!C13</f>
        <v>42576</v>
      </c>
      <c r="N13" s="12">
        <f>'orig. data'!G13</f>
        <v>0.1525539295</v>
      </c>
      <c r="O13" s="9"/>
      <c r="P13" s="6">
        <f>'orig. data'!P13</f>
        <v>14</v>
      </c>
      <c r="Q13" s="6">
        <f>'orig. data'!Q13</f>
        <v>41132</v>
      </c>
      <c r="R13" s="12">
        <f>'orig. data'!U13</f>
        <v>0.9975020792</v>
      </c>
      <c r="S13" s="9"/>
      <c r="T13" s="12">
        <f>'orig. data'!AD13</f>
        <v>0.2247128511</v>
      </c>
      <c r="U13" s="1"/>
      <c r="V13" s="1"/>
      <c r="W13" s="1"/>
      <c r="X13" s="1"/>
      <c r="Y13" s="1"/>
      <c r="Z13" s="1"/>
      <c r="AA13" s="1"/>
    </row>
    <row r="14" spans="1:27" ht="12.75">
      <c r="A14" s="2" t="str">
        <f ca="1" t="shared" si="2"/>
        <v>Burntwood (1,2)</v>
      </c>
      <c r="B14" t="s">
        <v>135</v>
      </c>
      <c r="C14">
        <f>'orig. data'!AH14</f>
        <v>1</v>
      </c>
      <c r="D14">
        <f>'orig. data'!AI14</f>
        <v>2</v>
      </c>
      <c r="E14">
        <f ca="1">IF(CELL("contents",F14)="s","s",IF(CELL("contents",G14)="s","s",IF(CELL("contents",'orig. data'!AJ14)="t","t","")))</f>
      </c>
      <c r="F14" t="str">
        <f>'orig. data'!AK14</f>
        <v> </v>
      </c>
      <c r="G14" t="str">
        <f>'orig. data'!AL14</f>
        <v> </v>
      </c>
      <c r="H14" s="24">
        <f t="shared" si="0"/>
        <v>38.105234924</v>
      </c>
      <c r="I14" s="3">
        <f>'orig. data'!D14</f>
        <v>105.51684388</v>
      </c>
      <c r="J14" s="3">
        <f>'orig. data'!R14</f>
        <v>105.70063855</v>
      </c>
      <c r="K14" s="24">
        <f t="shared" si="1"/>
        <v>34.355041297</v>
      </c>
      <c r="L14" s="6">
        <f>'orig. data'!B14</f>
        <v>94</v>
      </c>
      <c r="M14" s="6">
        <f>'orig. data'!C14</f>
        <v>93082</v>
      </c>
      <c r="N14" s="12">
        <f>'orig. data'!G14</f>
        <v>4.758289E-20</v>
      </c>
      <c r="O14" s="9"/>
      <c r="P14" s="6">
        <f>'orig. data'!P14</f>
        <v>96</v>
      </c>
      <c r="Q14" s="6">
        <f>'orig. data'!Q14</f>
        <v>93587</v>
      </c>
      <c r="R14" s="12">
        <f>'orig. data'!U14</f>
        <v>3.924406E-24</v>
      </c>
      <c r="S14" s="9"/>
      <c r="T14" s="12">
        <f>'orig. data'!AD14</f>
        <v>0.9904310562</v>
      </c>
      <c r="U14" s="1"/>
      <c r="V14" s="1"/>
      <c r="W14" s="1"/>
      <c r="X14" s="1"/>
      <c r="Y14" s="1"/>
      <c r="Z14" s="1"/>
      <c r="AA14" s="1"/>
    </row>
    <row r="15" spans="1:27" ht="12.75">
      <c r="B15"/>
      <c r="C15"/>
      <c r="D15"/>
      <c r="E15"/>
      <c r="F15"/>
      <c r="G15"/>
      <c r="H15" s="24"/>
      <c r="I15" s="3"/>
      <c r="J15" s="3"/>
      <c r="K15" s="24"/>
      <c r="L15" s="6"/>
      <c r="M15" s="6"/>
      <c r="N15" s="12"/>
      <c r="O15" s="9"/>
      <c r="P15" s="6"/>
      <c r="Q15" s="6"/>
      <c r="R15" s="12"/>
      <c r="S15" s="9"/>
      <c r="T15" s="12"/>
      <c r="U15" s="1"/>
      <c r="V15" s="1"/>
      <c r="W15" s="1"/>
      <c r="X15" s="1"/>
      <c r="Y15" s="1"/>
      <c r="Z15" s="1"/>
      <c r="AA15" s="1"/>
    </row>
    <row r="16" spans="1:27" ht="12.75">
      <c r="A16" s="2" t="str">
        <f ca="1" t="shared" si="2"/>
        <v>South</v>
      </c>
      <c r="B16" t="s">
        <v>140</v>
      </c>
      <c r="C16" t="str">
        <f>'orig. data'!AH15</f>
        <v> </v>
      </c>
      <c r="D16" t="str">
        <f>'orig. data'!AI15</f>
        <v> </v>
      </c>
      <c r="E16">
        <f ca="1">IF(CELL("contents",F16)="s","s",IF(CELL("contents",G16)="s","s",IF(CELL("contents",'orig. data'!AJ15)="t","t","")))</f>
      </c>
      <c r="F16" t="str">
        <f>'orig. data'!AK15</f>
        <v> </v>
      </c>
      <c r="G16" t="str">
        <f>'orig. data'!AL15</f>
        <v> </v>
      </c>
      <c r="H16" s="24">
        <f>I$19</f>
        <v>38.105234924</v>
      </c>
      <c r="I16" s="3">
        <f>'orig. data'!D15</f>
        <v>36.62692037</v>
      </c>
      <c r="J16" s="3">
        <f>'orig. data'!R15</f>
        <v>34.699444683</v>
      </c>
      <c r="K16" s="24">
        <f>J$19</f>
        <v>34.355041297</v>
      </c>
      <c r="L16" s="6">
        <f>'orig. data'!B15</f>
        <v>134</v>
      </c>
      <c r="M16" s="6">
        <f>'orig. data'!C15</f>
        <v>329784</v>
      </c>
      <c r="N16" s="12">
        <f>'orig. data'!G15</f>
        <v>0.7910384475</v>
      </c>
      <c r="O16" s="9"/>
      <c r="P16" s="6">
        <f>'orig. data'!P15</f>
        <v>123</v>
      </c>
      <c r="Q16" s="6">
        <f>'orig. data'!Q15</f>
        <v>328599</v>
      </c>
      <c r="R16" s="12">
        <f>'orig. data'!U15</f>
        <v>0.4864548475</v>
      </c>
      <c r="S16" s="9"/>
      <c r="T16" s="12">
        <f>'orig. data'!AD15</f>
        <v>0.7531689954</v>
      </c>
      <c r="U16" s="1"/>
      <c r="V16" s="1"/>
      <c r="W16" s="1"/>
      <c r="X16" s="1"/>
      <c r="Y16" s="1"/>
      <c r="Z16" s="1"/>
      <c r="AA16" s="1"/>
    </row>
    <row r="17" spans="1:20" ht="12.75">
      <c r="A17" s="2" t="str">
        <f ca="1" t="shared" si="2"/>
        <v>Mid</v>
      </c>
      <c r="B17" t="s">
        <v>141</v>
      </c>
      <c r="C17" t="str">
        <f>'orig. data'!AH16</f>
        <v> </v>
      </c>
      <c r="D17" t="str">
        <f>'orig. data'!AI16</f>
        <v> </v>
      </c>
      <c r="E17">
        <f ca="1">IF(CELL("contents",F17)="s","s",IF(CELL("contents",G17)="s","s",IF(CELL("contents",'orig. data'!AJ16)="t","t","")))</f>
      </c>
      <c r="F17" t="str">
        <f>'orig. data'!AK16</f>
        <v> </v>
      </c>
      <c r="G17" t="str">
        <f>'orig. data'!AL16</f>
        <v> </v>
      </c>
      <c r="H17" s="24">
        <f>I$19</f>
        <v>38.105234924</v>
      </c>
      <c r="I17" s="3">
        <f>'orig. data'!D16</f>
        <v>44.464883496</v>
      </c>
      <c r="J17" s="3">
        <f>'orig. data'!R16</f>
        <v>41.788873836</v>
      </c>
      <c r="K17" s="24">
        <f>J$19</f>
        <v>34.355041297</v>
      </c>
      <c r="L17" s="6">
        <f>'orig. data'!B16</f>
        <v>105</v>
      </c>
      <c r="M17" s="6">
        <f>'orig. data'!C16</f>
        <v>220043</v>
      </c>
      <c r="N17" s="12">
        <f>'orig. data'!G16</f>
        <v>0.3225860194</v>
      </c>
      <c r="P17" s="6">
        <f>'orig. data'!P16</f>
        <v>104</v>
      </c>
      <c r="Q17" s="6">
        <f>'orig. data'!Q16</f>
        <v>211882</v>
      </c>
      <c r="R17" s="12">
        <f>'orig. data'!U16</f>
        <v>0.065435513</v>
      </c>
      <c r="T17" s="12">
        <f>'orig. data'!AD16</f>
        <v>0.7345848006</v>
      </c>
    </row>
    <row r="18" spans="1:20" ht="12.75">
      <c r="A18" s="2" t="str">
        <f ca="1" t="shared" si="2"/>
        <v>North (1,2)</v>
      </c>
      <c r="B18" t="s">
        <v>136</v>
      </c>
      <c r="C18">
        <f>'orig. data'!AH17</f>
        <v>1</v>
      </c>
      <c r="D18">
        <f>'orig. data'!AI17</f>
        <v>2</v>
      </c>
      <c r="E18">
        <f ca="1">IF(CELL("contents",F18)="s","s",IF(CELL("contents",G18)="s","s",IF(CELL("contents",'orig. data'!AJ17)="t","t","")))</f>
      </c>
      <c r="F18" t="str">
        <f>'orig. data'!AK17</f>
        <v> </v>
      </c>
      <c r="G18" t="str">
        <f>'orig. data'!AL17</f>
        <v> </v>
      </c>
      <c r="H18" s="24">
        <f>I$19</f>
        <v>38.105234924</v>
      </c>
      <c r="I18" s="3">
        <f>'orig. data'!D17</f>
        <v>84.992456142</v>
      </c>
      <c r="J18" s="3">
        <f>'orig. data'!R17</f>
        <v>75.487043413</v>
      </c>
      <c r="K18" s="24">
        <f>J$19</f>
        <v>34.355041297</v>
      </c>
      <c r="L18" s="6">
        <f>'orig. data'!B17</f>
        <v>117</v>
      </c>
      <c r="M18" s="6">
        <f>'orig. data'!C17</f>
        <v>137249</v>
      </c>
      <c r="N18" s="12">
        <f>'orig. data'!G17</f>
        <v>1.0348079E-07</v>
      </c>
      <c r="P18" s="6">
        <f>'orig. data'!P17</f>
        <v>110</v>
      </c>
      <c r="Q18" s="6">
        <f>'orig. data'!Q17</f>
        <v>136205</v>
      </c>
      <c r="R18" s="12">
        <f>'orig. data'!U17</f>
        <v>1.0000359E-08</v>
      </c>
      <c r="T18" s="12">
        <f>'orig. data'!AD17</f>
        <v>0.4995820663</v>
      </c>
    </row>
    <row r="19" spans="1:20" ht="9.75" customHeight="1">
      <c r="A19" s="2" t="str">
        <f ca="1" t="shared" si="2"/>
        <v>Manitoba</v>
      </c>
      <c r="B19" t="s">
        <v>138</v>
      </c>
      <c r="C19" t="str">
        <f>'orig. data'!AH18</f>
        <v> </v>
      </c>
      <c r="D19" t="str">
        <f>'orig. data'!AI18</f>
        <v> </v>
      </c>
      <c r="E19">
        <f ca="1">IF(CELL("contents",F19)="s","s",IF(CELL("contents",G19)="s","s",IF(CELL("contents",'orig. data'!AJ18)="t","t","")))</f>
      </c>
      <c r="F19" t="str">
        <f>'orig. data'!AK18</f>
        <v> </v>
      </c>
      <c r="G19" t="str">
        <f>'orig. data'!AL18</f>
        <v> </v>
      </c>
      <c r="H19" s="24">
        <f>I$19</f>
        <v>38.105234924</v>
      </c>
      <c r="I19" s="3">
        <f>'orig. data'!D18</f>
        <v>38.105234924</v>
      </c>
      <c r="J19" s="3">
        <f>'orig. data'!R18</f>
        <v>34.355041297</v>
      </c>
      <c r="K19" s="24">
        <f>J$19</f>
        <v>34.355041297</v>
      </c>
      <c r="L19" s="6">
        <f>'orig. data'!B18</f>
        <v>591</v>
      </c>
      <c r="M19" s="6">
        <f>'orig. data'!C18</f>
        <v>1550968</v>
      </c>
      <c r="N19" s="12" t="str">
        <f>'orig. data'!G18</f>
        <v> </v>
      </c>
      <c r="P19" s="6">
        <f>'orig. data'!P18</f>
        <v>533</v>
      </c>
      <c r="Q19" s="6">
        <f>'orig. data'!Q18</f>
        <v>1526984</v>
      </c>
      <c r="R19" s="12" t="str">
        <f>'orig. data'!U18</f>
        <v> </v>
      </c>
      <c r="T19" s="12">
        <f>'orig. data'!AD18</f>
        <v>0.0829051386</v>
      </c>
    </row>
    <row r="20" spans="1:20" ht="12.75" hidden="1">
      <c r="A20" s="2" t="str">
        <f ca="1" t="shared" si="2"/>
        <v>Public Trustee (1,2)</v>
      </c>
      <c r="B20" t="s">
        <v>155</v>
      </c>
      <c r="C20">
        <f>'orig. data'!AH19</f>
        <v>1</v>
      </c>
      <c r="D20">
        <f>'orig. data'!AI19</f>
        <v>2</v>
      </c>
      <c r="E20">
        <f ca="1">IF(CELL("contents",F20)="s","s",IF(CELL("contents",G20)="s","s",IF(CELL("contents",'orig. data'!AJ19)="t","t","")))</f>
      </c>
      <c r="F20" t="str">
        <f>'orig. data'!AK19</f>
        <v> </v>
      </c>
      <c r="G20" t="str">
        <f>'orig. data'!AL19</f>
        <v> </v>
      </c>
      <c r="H20" s="24">
        <f>I$19</f>
        <v>38.105234924</v>
      </c>
      <c r="I20" s="3">
        <f>'orig. data'!D19</f>
        <v>224.39820565</v>
      </c>
      <c r="J20" s="3">
        <f>'orig. data'!R19</f>
        <v>138.31960469</v>
      </c>
      <c r="K20" s="24">
        <f>J$19</f>
        <v>34.355041297</v>
      </c>
      <c r="L20" s="6">
        <f>'orig. data'!B19</f>
        <v>15</v>
      </c>
      <c r="M20" s="6">
        <f>'orig. data'!C19</f>
        <v>7110</v>
      </c>
      <c r="N20" s="12">
        <f>'orig. data'!G19</f>
        <v>1.196408E-11</v>
      </c>
      <c r="P20" s="6">
        <f>'orig. data'!P19</f>
        <v>9</v>
      </c>
      <c r="Q20" s="6">
        <f>'orig. data'!Q19</f>
        <v>6518</v>
      </c>
      <c r="R20" s="12">
        <f>'orig. data'!U19</f>
        <v>3.42312E-05</v>
      </c>
      <c r="T20" s="12">
        <f>'orig. data'!AD19</f>
        <v>0.2511582182</v>
      </c>
    </row>
    <row r="21" spans="2:20" ht="12.75">
      <c r="B21"/>
      <c r="C21"/>
      <c r="D21"/>
      <c r="E21"/>
      <c r="F21"/>
      <c r="G21"/>
      <c r="H21" s="24"/>
      <c r="I21" s="3"/>
      <c r="J21" s="3"/>
      <c r="K21" s="24"/>
      <c r="L21" s="6"/>
      <c r="M21" s="6"/>
      <c r="N21" s="12"/>
      <c r="P21" s="6"/>
      <c r="Q21" s="6"/>
      <c r="R21" s="12"/>
      <c r="T21" s="12"/>
    </row>
    <row r="22" spans="1:20" ht="12.75">
      <c r="A22" s="2" t="str">
        <f ca="1" t="shared" si="2"/>
        <v>Fort Garry (1)</v>
      </c>
      <c r="B22" t="s">
        <v>142</v>
      </c>
      <c r="C22">
        <f>'orig. data'!AH20</f>
        <v>1</v>
      </c>
      <c r="D22" t="str">
        <f>'orig. data'!AI20</f>
        <v> </v>
      </c>
      <c r="E22">
        <f ca="1">IF(CELL("contents",F22)="s","s",IF(CELL("contents",G22)="s","s",IF(CELL("contents",'orig. data'!AJ20)="t","t","")))</f>
      </c>
      <c r="F22" t="str">
        <f>'orig. data'!AK20</f>
        <v> </v>
      </c>
      <c r="G22" t="str">
        <f>'orig. data'!AL20</f>
        <v> </v>
      </c>
      <c r="H22" s="24">
        <f aca="true" t="shared" si="3" ref="H22:H33">I$19</f>
        <v>38.105234924</v>
      </c>
      <c r="I22" s="3">
        <f>'orig. data'!D20</f>
        <v>19.067829343</v>
      </c>
      <c r="J22" s="3">
        <f>'orig. data'!R20</f>
        <v>20.81186138</v>
      </c>
      <c r="K22" s="24">
        <f aca="true" t="shared" si="4" ref="K22:K33">J$19</f>
        <v>34.355041297</v>
      </c>
      <c r="L22" s="6">
        <f>'orig. data'!B20</f>
        <v>15</v>
      </c>
      <c r="M22" s="6">
        <f>'orig. data'!C20</f>
        <v>78506</v>
      </c>
      <c r="N22" s="12">
        <f>'orig. data'!G20</f>
        <v>0.0080955361</v>
      </c>
      <c r="P22" s="6">
        <f>'orig. data'!P20</f>
        <v>17</v>
      </c>
      <c r="Q22" s="6">
        <f>'orig. data'!Q20</f>
        <v>79705</v>
      </c>
      <c r="R22" s="12">
        <f>'orig. data'!U20</f>
        <v>0.041910059</v>
      </c>
      <c r="T22" s="12">
        <f>'orig. data'!AD20</f>
        <v>0.8048619876</v>
      </c>
    </row>
    <row r="23" spans="1:20" ht="12.75">
      <c r="A23" s="2" t="str">
        <f ca="1" t="shared" si="2"/>
        <v>Assiniboine South (s)</v>
      </c>
      <c r="B23" t="s">
        <v>143</v>
      </c>
      <c r="C23" t="str">
        <f>'orig. data'!AH21</f>
        <v> </v>
      </c>
      <c r="D23" t="str">
        <f>'orig. data'!AI21</f>
        <v> </v>
      </c>
      <c r="E23" t="str">
        <f ca="1">IF(CELL("contents",F23)="s","s",IF(CELL("contents",G23)="s","s",IF(CELL("contents",'orig. data'!AJ21)="t","t","")))</f>
        <v>s</v>
      </c>
      <c r="F23" t="str">
        <f>'orig. data'!AK21</f>
        <v> </v>
      </c>
      <c r="G23" t="str">
        <f>'orig. data'!AL21</f>
        <v>s</v>
      </c>
      <c r="H23" s="24">
        <f t="shared" si="3"/>
        <v>38.105234924</v>
      </c>
      <c r="I23" s="3">
        <f>'orig. data'!D21</f>
        <v>16.332975691</v>
      </c>
      <c r="J23" s="3" t="str">
        <f>'orig. data'!R21</f>
        <v> </v>
      </c>
      <c r="K23" s="24">
        <f t="shared" si="4"/>
        <v>34.355041297</v>
      </c>
      <c r="L23" s="6">
        <f>'orig. data'!B21</f>
        <v>8</v>
      </c>
      <c r="M23" s="6">
        <f>'orig. data'!C21</f>
        <v>48107</v>
      </c>
      <c r="N23" s="12">
        <f>'orig. data'!G21</f>
        <v>0.0173108316</v>
      </c>
      <c r="P23" s="6" t="str">
        <f>'orig. data'!P21</f>
        <v> </v>
      </c>
      <c r="Q23" s="6" t="str">
        <f>'orig. data'!Q21</f>
        <v> </v>
      </c>
      <c r="R23" s="12" t="str">
        <f>'orig. data'!U21</f>
        <v> </v>
      </c>
      <c r="T23" s="12" t="str">
        <f>'orig. data'!AD21</f>
        <v> </v>
      </c>
    </row>
    <row r="24" spans="1:20" ht="12.75">
      <c r="A24" s="2" t="str">
        <f ca="1" t="shared" si="2"/>
        <v>St. Boniface (2)</v>
      </c>
      <c r="B24" t="s">
        <v>147</v>
      </c>
      <c r="C24" t="str">
        <f>'orig. data'!AH22</f>
        <v> </v>
      </c>
      <c r="D24">
        <f>'orig. data'!AI22</f>
        <v>2</v>
      </c>
      <c r="E24">
        <f ca="1">IF(CELL("contents",F24)="s","s",IF(CELL("contents",G24)="s","s",IF(CELL("contents",'orig. data'!AJ22)="t","t","")))</f>
      </c>
      <c r="F24" t="str">
        <f>'orig. data'!AK22</f>
        <v> </v>
      </c>
      <c r="G24" t="str">
        <f>'orig. data'!AL22</f>
        <v> </v>
      </c>
      <c r="H24" s="24">
        <f t="shared" si="3"/>
        <v>38.105234924</v>
      </c>
      <c r="I24" s="3">
        <f>'orig. data'!D22</f>
        <v>20.009382334</v>
      </c>
      <c r="J24" s="3">
        <f>'orig. data'!R22</f>
        <v>10.414603114</v>
      </c>
      <c r="K24" s="24">
        <f t="shared" si="4"/>
        <v>34.355041297</v>
      </c>
      <c r="L24" s="6">
        <f>'orig. data'!B22</f>
        <v>11</v>
      </c>
      <c r="M24" s="6">
        <f>'orig. data'!C22</f>
        <v>54533</v>
      </c>
      <c r="N24" s="12">
        <f>'orig. data'!G22</f>
        <v>0.0342773831</v>
      </c>
      <c r="P24" s="6">
        <f>'orig. data'!P22</f>
        <v>6</v>
      </c>
      <c r="Q24" s="6">
        <f>'orig. data'!Q22</f>
        <v>57624</v>
      </c>
      <c r="R24" s="12">
        <f>'orig. data'!U22</f>
        <v>0.0036463068</v>
      </c>
      <c r="T24" s="12">
        <f>'orig. data'!AD22</f>
        <v>0.1982220735</v>
      </c>
    </row>
    <row r="25" spans="1:20" ht="12.75">
      <c r="A25" s="2" t="str">
        <f ca="1" t="shared" si="2"/>
        <v>St. Vital (1)</v>
      </c>
      <c r="B25" t="s">
        <v>145</v>
      </c>
      <c r="C25">
        <f>'orig. data'!AH23</f>
        <v>1</v>
      </c>
      <c r="D25" t="str">
        <f>'orig. data'!AI23</f>
        <v> </v>
      </c>
      <c r="E25">
        <f ca="1">IF(CELL("contents",F25)="s","s",IF(CELL("contents",G25)="s","s",IF(CELL("contents",'orig. data'!AJ23)="t","t","")))</f>
      </c>
      <c r="F25" t="str">
        <f>'orig. data'!AK23</f>
        <v> </v>
      </c>
      <c r="G25" t="str">
        <f>'orig. data'!AL23</f>
        <v> </v>
      </c>
      <c r="H25" s="24">
        <f t="shared" si="3"/>
        <v>38.105234924</v>
      </c>
      <c r="I25" s="3">
        <f>'orig. data'!D23</f>
        <v>18.251648657</v>
      </c>
      <c r="J25" s="3">
        <f>'orig. data'!R23</f>
        <v>19.947420278</v>
      </c>
      <c r="K25" s="24">
        <f t="shared" si="4"/>
        <v>34.355041297</v>
      </c>
      <c r="L25" s="6">
        <f>'orig. data'!B23</f>
        <v>14</v>
      </c>
      <c r="M25" s="6">
        <f>'orig. data'!C23</f>
        <v>77905</v>
      </c>
      <c r="N25" s="12">
        <f>'orig. data'!G23</f>
        <v>0.0064857101</v>
      </c>
      <c r="P25" s="6">
        <f>'orig. data'!P23</f>
        <v>15</v>
      </c>
      <c r="Q25" s="6">
        <f>'orig. data'!Q23</f>
        <v>73256</v>
      </c>
      <c r="R25" s="12">
        <f>'orig. data'!U23</f>
        <v>0.0378461625</v>
      </c>
      <c r="T25" s="12">
        <f>'orig. data'!AD23</f>
        <v>0.8110486676</v>
      </c>
    </row>
    <row r="26" spans="1:20" ht="12.75">
      <c r="A26" s="2" t="str">
        <f ca="1" t="shared" si="2"/>
        <v>Transcona</v>
      </c>
      <c r="B26" t="s">
        <v>148</v>
      </c>
      <c r="C26" t="str">
        <f>'orig. data'!AH24</f>
        <v> </v>
      </c>
      <c r="D26" t="str">
        <f>'orig. data'!AI24</f>
        <v> </v>
      </c>
      <c r="E26">
        <f ca="1">IF(CELL("contents",F26)="s","s",IF(CELL("contents",G26)="s","s",IF(CELL("contents",'orig. data'!AJ24)="t","t","")))</f>
      </c>
      <c r="F26" t="str">
        <f>'orig. data'!AK24</f>
        <v> </v>
      </c>
      <c r="G26" t="str">
        <f>'orig. data'!AL24</f>
        <v> </v>
      </c>
      <c r="H26" s="24">
        <f t="shared" si="3"/>
        <v>38.105234924</v>
      </c>
      <c r="I26" s="3">
        <f>'orig. data'!D24</f>
        <v>19.80881099</v>
      </c>
      <c r="J26" s="3">
        <f>'orig. data'!R24</f>
        <v>15.77522262</v>
      </c>
      <c r="K26" s="24">
        <f t="shared" si="4"/>
        <v>34.355041297</v>
      </c>
      <c r="L26" s="6">
        <f>'orig. data'!B24</f>
        <v>9</v>
      </c>
      <c r="M26" s="6">
        <f>'orig. data'!C24</f>
        <v>45734</v>
      </c>
      <c r="N26" s="12">
        <f>'orig. data'!G24</f>
        <v>0.0514272147</v>
      </c>
      <c r="P26" s="6">
        <f>'orig. data'!P24</f>
        <v>7</v>
      </c>
      <c r="Q26" s="6">
        <f>'orig. data'!Q24</f>
        <v>43662</v>
      </c>
      <c r="R26" s="12">
        <f>'orig. data'!U24</f>
        <v>0.0407742708</v>
      </c>
      <c r="T26" s="12">
        <f>'orig. data'!AD24</f>
        <v>0.6514140584</v>
      </c>
    </row>
    <row r="27" spans="1:23" ht="12.75">
      <c r="A27" s="2" t="str">
        <f ca="1" t="shared" si="2"/>
        <v>River Heights</v>
      </c>
      <c r="B27" t="s">
        <v>144</v>
      </c>
      <c r="C27" t="str">
        <f>'orig. data'!AH25</f>
        <v> </v>
      </c>
      <c r="D27" t="str">
        <f>'orig. data'!AI25</f>
        <v> </v>
      </c>
      <c r="E27">
        <f ca="1">IF(CELL("contents",F27)="s","s",IF(CELL("contents",G27)="s","s",IF(CELL("contents",'orig. data'!AJ25)="t","t","")))</f>
      </c>
      <c r="F27" t="str">
        <f>'orig. data'!AK25</f>
        <v> </v>
      </c>
      <c r="G27" t="str">
        <f>'orig. data'!AL25</f>
        <v> </v>
      </c>
      <c r="H27" s="24">
        <f t="shared" si="3"/>
        <v>38.105234924</v>
      </c>
      <c r="I27" s="3">
        <f>'orig. data'!D25</f>
        <v>24.694559112</v>
      </c>
      <c r="J27" s="3">
        <f>'orig. data'!R25</f>
        <v>15.551092345</v>
      </c>
      <c r="K27" s="24">
        <f t="shared" si="4"/>
        <v>34.355041297</v>
      </c>
      <c r="L27" s="6">
        <f>'orig. data'!B25</f>
        <v>13</v>
      </c>
      <c r="M27" s="6">
        <f>'orig. data'!C25</f>
        <v>53038</v>
      </c>
      <c r="N27" s="12">
        <f>'orig. data'!G25</f>
        <v>0.1218547555</v>
      </c>
      <c r="P27" s="6">
        <f>'orig. data'!P25</f>
        <v>8</v>
      </c>
      <c r="Q27" s="6">
        <f>'orig. data'!Q25</f>
        <v>51396</v>
      </c>
      <c r="R27" s="12">
        <f>'orig. data'!U25</f>
        <v>0.0260672691</v>
      </c>
      <c r="T27" s="12">
        <f>'orig. data'!AD25</f>
        <v>0.3034163728</v>
      </c>
      <c r="U27" s="1"/>
      <c r="V27" s="1"/>
      <c r="W27" s="1"/>
    </row>
    <row r="28" spans="1:23" ht="12.75">
      <c r="A28" s="2" t="str">
        <f ca="1" t="shared" si="2"/>
        <v>River East (1)</v>
      </c>
      <c r="B28" t="s">
        <v>146</v>
      </c>
      <c r="C28">
        <f>'orig. data'!AH26</f>
        <v>1</v>
      </c>
      <c r="D28" t="str">
        <f>'orig. data'!AI26</f>
        <v> </v>
      </c>
      <c r="E28">
        <f ca="1">IF(CELL("contents",F28)="s","s",IF(CELL("contents",G28)="s","s",IF(CELL("contents",'orig. data'!AJ26)="t","t","")))</f>
      </c>
      <c r="F28" t="str">
        <f>'orig. data'!AK26</f>
        <v> </v>
      </c>
      <c r="G28" t="str">
        <f>'orig. data'!AL26</f>
        <v> </v>
      </c>
      <c r="H28" s="24">
        <f t="shared" si="3"/>
        <v>38.105234924</v>
      </c>
      <c r="I28" s="3">
        <f>'orig. data'!D26</f>
        <v>22.285540094</v>
      </c>
      <c r="J28" s="3">
        <f>'orig. data'!R26</f>
        <v>19.908396202</v>
      </c>
      <c r="K28" s="24">
        <f t="shared" si="4"/>
        <v>34.355041297</v>
      </c>
      <c r="L28" s="6">
        <f>'orig. data'!B26</f>
        <v>26</v>
      </c>
      <c r="M28" s="6">
        <f>'orig. data'!C26</f>
        <v>115191</v>
      </c>
      <c r="N28" s="12">
        <f>'orig. data'!G26</f>
        <v>0.0074302436</v>
      </c>
      <c r="P28" s="6">
        <f>'orig. data'!P26</f>
        <v>23</v>
      </c>
      <c r="Q28" s="6">
        <f>'orig. data'!Q26</f>
        <v>112903</v>
      </c>
      <c r="R28" s="12">
        <f>'orig. data'!U26</f>
        <v>0.0104088999</v>
      </c>
      <c r="T28" s="12">
        <f>'orig. data'!AD26</f>
        <v>0.6935485092</v>
      </c>
      <c r="U28" s="1"/>
      <c r="V28" s="1"/>
      <c r="W28" s="1"/>
    </row>
    <row r="29" spans="1:23" ht="12.75">
      <c r="A29" s="2" t="str">
        <f ca="1" t="shared" si="2"/>
        <v>Seven Oaks (1,2)</v>
      </c>
      <c r="B29" t="s">
        <v>149</v>
      </c>
      <c r="C29">
        <f>'orig. data'!AH27</f>
        <v>1</v>
      </c>
      <c r="D29">
        <f>'orig. data'!AI27</f>
        <v>2</v>
      </c>
      <c r="E29">
        <f ca="1">IF(CELL("contents",F29)="s","s",IF(CELL("contents",G29)="s","s",IF(CELL("contents",'orig. data'!AJ27)="t","t","")))</f>
      </c>
      <c r="F29" t="str">
        <f>'orig. data'!AK27</f>
        <v> </v>
      </c>
      <c r="G29" t="str">
        <f>'orig. data'!AL27</f>
        <v> </v>
      </c>
      <c r="H29" s="24">
        <f t="shared" si="3"/>
        <v>38.105234924</v>
      </c>
      <c r="I29" s="3">
        <f>'orig. data'!D27</f>
        <v>16.707820445</v>
      </c>
      <c r="J29" s="3">
        <f>'orig. data'!R27</f>
        <v>11.330205791</v>
      </c>
      <c r="K29" s="24">
        <f t="shared" si="4"/>
        <v>34.355041297</v>
      </c>
      <c r="L29" s="6">
        <f>'orig. data'!B27</f>
        <v>12</v>
      </c>
      <c r="M29" s="6">
        <f>'orig. data'!C27</f>
        <v>70921</v>
      </c>
      <c r="N29" s="12">
        <f>'orig. data'!G27</f>
        <v>0.004691508</v>
      </c>
      <c r="P29" s="6">
        <f>'orig. data'!P27</f>
        <v>8</v>
      </c>
      <c r="Q29" s="6">
        <f>'orig. data'!Q27</f>
        <v>68840</v>
      </c>
      <c r="R29" s="12">
        <f>'orig. data'!U27</f>
        <v>0.0018443437</v>
      </c>
      <c r="T29" s="12">
        <f>'orig. data'!AD27</f>
        <v>0.39479711</v>
      </c>
      <c r="U29" s="1"/>
      <c r="V29" s="1"/>
      <c r="W29" s="1"/>
    </row>
    <row r="30" spans="1:23" ht="12.75">
      <c r="A30" s="2" t="str">
        <f ca="1" t="shared" si="2"/>
        <v>St. James - Assiniboia (s)</v>
      </c>
      <c r="B30" t="s">
        <v>150</v>
      </c>
      <c r="C30" t="str">
        <f>'orig. data'!AH28</f>
        <v> </v>
      </c>
      <c r="D30" t="str">
        <f>'orig. data'!AI28</f>
        <v> </v>
      </c>
      <c r="E30" t="str">
        <f ca="1">IF(CELL("contents",F30)="s","s",IF(CELL("contents",G30)="s","s",IF(CELL("contents",'orig. data'!AJ28)="t","t","")))</f>
        <v>s</v>
      </c>
      <c r="F30" t="str">
        <f>'orig. data'!AK28</f>
        <v> </v>
      </c>
      <c r="G30" t="str">
        <f>'orig. data'!AL28</f>
        <v>s</v>
      </c>
      <c r="H30" s="24">
        <f t="shared" si="3"/>
        <v>38.105234924</v>
      </c>
      <c r="I30" s="3">
        <f>'orig. data'!D28</f>
        <v>19.980755161</v>
      </c>
      <c r="J30" s="3" t="str">
        <f>'orig. data'!R28</f>
        <v> </v>
      </c>
      <c r="K30" s="24">
        <f t="shared" si="4"/>
        <v>34.355041297</v>
      </c>
      <c r="L30" s="6">
        <f>'orig. data'!B28</f>
        <v>13</v>
      </c>
      <c r="M30" s="6">
        <f>'orig. data'!C28</f>
        <v>64710</v>
      </c>
      <c r="N30" s="12">
        <f>'orig. data'!G28</f>
        <v>0.0213076175</v>
      </c>
      <c r="O30" s="9"/>
      <c r="P30" s="6" t="str">
        <f>'orig. data'!P28</f>
        <v> </v>
      </c>
      <c r="Q30" s="6" t="str">
        <f>'orig. data'!Q28</f>
        <v> </v>
      </c>
      <c r="R30" s="12" t="str">
        <f>'orig. data'!U28</f>
        <v> </v>
      </c>
      <c r="T30" s="12" t="str">
        <f>'orig. data'!AD28</f>
        <v> </v>
      </c>
      <c r="U30" s="1"/>
      <c r="V30" s="1"/>
      <c r="W30" s="1"/>
    </row>
    <row r="31" spans="1:23" ht="12.75">
      <c r="A31" s="2" t="str">
        <f ca="1" t="shared" si="2"/>
        <v>Inkster (s)</v>
      </c>
      <c r="B31" t="s">
        <v>151</v>
      </c>
      <c r="C31" t="str">
        <f>'orig. data'!AH29</f>
        <v> </v>
      </c>
      <c r="D31" t="str">
        <f>'orig. data'!AI29</f>
        <v> </v>
      </c>
      <c r="E31" t="str">
        <f ca="1">IF(CELL("contents",F31)="s","s",IF(CELL("contents",G31)="s","s",IF(CELL("contents",'orig. data'!AJ29)="t","t","")))</f>
        <v>s</v>
      </c>
      <c r="F31" t="str">
        <f>'orig. data'!AK29</f>
        <v> </v>
      </c>
      <c r="G31" t="str">
        <f>'orig. data'!AL29</f>
        <v>s</v>
      </c>
      <c r="H31" s="24">
        <f t="shared" si="3"/>
        <v>38.105234924</v>
      </c>
      <c r="I31" s="3">
        <f>'orig. data'!D29</f>
        <v>27.546168366</v>
      </c>
      <c r="J31" s="3" t="str">
        <f>'orig. data'!R29</f>
        <v> </v>
      </c>
      <c r="K31" s="24">
        <f t="shared" si="4"/>
        <v>34.355041297</v>
      </c>
      <c r="L31" s="6">
        <f>'orig. data'!B29</f>
        <v>13</v>
      </c>
      <c r="M31" s="6">
        <f>'orig. data'!C29</f>
        <v>47764</v>
      </c>
      <c r="N31" s="12">
        <f>'orig. data'!G29</f>
        <v>0.2471519644</v>
      </c>
      <c r="O31" s="9"/>
      <c r="P31" s="6" t="str">
        <f>'orig. data'!P29</f>
        <v> </v>
      </c>
      <c r="Q31" s="6" t="str">
        <f>'orig. data'!Q29</f>
        <v> </v>
      </c>
      <c r="R31" s="12" t="str">
        <f>'orig. data'!U29</f>
        <v> </v>
      </c>
      <c r="T31" s="12" t="str">
        <f>'orig. data'!AD29</f>
        <v> </v>
      </c>
      <c r="U31" s="1"/>
      <c r="V31" s="1"/>
      <c r="W31" s="1"/>
    </row>
    <row r="32" spans="1:23" ht="12.75">
      <c r="A32" s="2" t="str">
        <f ca="1" t="shared" si="2"/>
        <v>Downtown</v>
      </c>
      <c r="B32" t="s">
        <v>152</v>
      </c>
      <c r="C32" t="str">
        <f>'orig. data'!AH30</f>
        <v> </v>
      </c>
      <c r="D32" t="str">
        <f>'orig. data'!AI30</f>
        <v> </v>
      </c>
      <c r="E32">
        <f ca="1">IF(CELL("contents",F32)="s","s",IF(CELL("contents",G32)="s","s",IF(CELL("contents",'orig. data'!AJ30)="t","t","")))</f>
      </c>
      <c r="F32" t="str">
        <f>'orig. data'!AK30</f>
        <v> </v>
      </c>
      <c r="G32" t="str">
        <f>'orig. data'!AL30</f>
        <v> </v>
      </c>
      <c r="H32" s="24">
        <f t="shared" si="3"/>
        <v>38.105234924</v>
      </c>
      <c r="I32" s="3">
        <f>'orig. data'!D30</f>
        <v>51.328786543</v>
      </c>
      <c r="J32" s="3">
        <f>'orig. data'!R30</f>
        <v>44.753755296</v>
      </c>
      <c r="K32" s="24">
        <f t="shared" si="4"/>
        <v>34.355041297</v>
      </c>
      <c r="L32" s="6">
        <f>'orig. data'!B30</f>
        <v>41</v>
      </c>
      <c r="M32" s="6">
        <f>'orig. data'!C30</f>
        <v>81627</v>
      </c>
      <c r="N32" s="12">
        <f>'orig. data'!G30</f>
        <v>0.0651354722</v>
      </c>
      <c r="O32" s="9"/>
      <c r="P32" s="6">
        <f>'orig. data'!P30</f>
        <v>37</v>
      </c>
      <c r="Q32" s="6">
        <f>'orig. data'!Q30</f>
        <v>82396</v>
      </c>
      <c r="R32" s="12">
        <f>'orig. data'!U30</f>
        <v>0.1198901168</v>
      </c>
      <c r="T32" s="12">
        <f>'orig. data'!AD30</f>
        <v>0.5455118569</v>
      </c>
      <c r="U32" s="1"/>
      <c r="V32" s="1"/>
      <c r="W32" s="1"/>
    </row>
    <row r="33" spans="1:23" ht="12.75">
      <c r="A33" s="2" t="str">
        <f ca="1" t="shared" si="2"/>
        <v>Point Douglas (2)</v>
      </c>
      <c r="B33" t="s">
        <v>153</v>
      </c>
      <c r="C33" t="str">
        <f>'orig. data'!AH31</f>
        <v> </v>
      </c>
      <c r="D33">
        <f>'orig. data'!AI31</f>
        <v>2</v>
      </c>
      <c r="E33">
        <f ca="1">IF(CELL("contents",F33)="s","s",IF(CELL("contents",G33)="s","s",IF(CELL("contents",'orig. data'!AJ31)="t","t","")))</f>
      </c>
      <c r="F33" t="str">
        <f>'orig. data'!AK31</f>
        <v> </v>
      </c>
      <c r="G33" t="str">
        <f>'orig. data'!AL31</f>
        <v> </v>
      </c>
      <c r="H33" s="24">
        <f t="shared" si="3"/>
        <v>38.105234924</v>
      </c>
      <c r="I33" s="3">
        <f>'orig. data'!D31</f>
        <v>45.075664113</v>
      </c>
      <c r="J33" s="3">
        <f>'orig. data'!R31</f>
        <v>62.73396627</v>
      </c>
      <c r="K33" s="24">
        <f t="shared" si="4"/>
        <v>34.355041297</v>
      </c>
      <c r="L33" s="6">
        <f>'orig. data'!B31</f>
        <v>24</v>
      </c>
      <c r="M33" s="6">
        <f>'orig. data'!C31</f>
        <v>55561</v>
      </c>
      <c r="N33" s="12">
        <f>'orig. data'!G31</f>
        <v>0.4198428738</v>
      </c>
      <c r="O33" s="9"/>
      <c r="P33" s="6">
        <f>'orig. data'!P31</f>
        <v>36</v>
      </c>
      <c r="Q33" s="6">
        <f>'orig. data'!Q31</f>
        <v>58422</v>
      </c>
      <c r="R33" s="12">
        <f>'orig. data'!U31</f>
        <v>0.0004713281</v>
      </c>
      <c r="T33" s="12">
        <f>'orig. data'!AD31</f>
        <v>0.2097138296</v>
      </c>
      <c r="U33" s="1"/>
      <c r="V33" s="1"/>
      <c r="W33" s="1"/>
    </row>
    <row r="34" spans="1:23" ht="12.75">
      <c r="B34"/>
      <c r="C34"/>
      <c r="D34"/>
      <c r="E34"/>
      <c r="F34"/>
      <c r="G34"/>
      <c r="H34" s="24"/>
      <c r="I34" s="3"/>
      <c r="J34" s="3"/>
      <c r="K34" s="24"/>
      <c r="L34" s="6"/>
      <c r="M34" s="6"/>
      <c r="N34" s="12"/>
      <c r="O34" s="9"/>
      <c r="P34" s="6"/>
      <c r="Q34" s="6"/>
      <c r="R34" s="12"/>
      <c r="T34" s="12"/>
      <c r="U34" s="1"/>
      <c r="V34" s="1"/>
      <c r="W34" s="1"/>
    </row>
    <row r="35" spans="2:8" ht="12.75">
      <c r="B35"/>
      <c r="C35"/>
      <c r="D35"/>
      <c r="E35"/>
      <c r="F35"/>
      <c r="G35"/>
      <c r="H35" s="25"/>
    </row>
    <row r="36" spans="2:8" ht="12.75">
      <c r="B36"/>
      <c r="C36"/>
      <c r="D36"/>
      <c r="E36"/>
      <c r="F36"/>
      <c r="G36"/>
      <c r="H36" s="25"/>
    </row>
    <row r="37" spans="2:8" ht="12.75">
      <c r="B37"/>
      <c r="C37"/>
      <c r="D37"/>
      <c r="E37"/>
      <c r="F37"/>
      <c r="G37"/>
      <c r="H37" s="25"/>
    </row>
    <row r="38" spans="2:8" ht="12.75">
      <c r="B38"/>
      <c r="C38"/>
      <c r="D38"/>
      <c r="E38"/>
      <c r="F38"/>
      <c r="G38"/>
      <c r="H38" s="25"/>
    </row>
    <row r="39" spans="2:8" ht="12.75">
      <c r="B39"/>
      <c r="C39"/>
      <c r="D39"/>
      <c r="E39"/>
      <c r="F39"/>
      <c r="G39"/>
      <c r="H39" s="25"/>
    </row>
    <row r="40" spans="2:8" ht="12.75">
      <c r="B40"/>
      <c r="C40"/>
      <c r="D40"/>
      <c r="E40"/>
      <c r="F40"/>
      <c r="G40"/>
      <c r="H40" s="25"/>
    </row>
    <row r="41" spans="2:8" ht="12.75">
      <c r="B41"/>
      <c r="C41"/>
      <c r="D41"/>
      <c r="E41"/>
      <c r="F41"/>
      <c r="G41"/>
      <c r="H41" s="25"/>
    </row>
    <row r="42" ht="12.75">
      <c r="H42" s="25"/>
    </row>
    <row r="43" ht="12.75">
      <c r="H43" s="25"/>
    </row>
    <row r="44" ht="12.75">
      <c r="H44" s="25"/>
    </row>
    <row r="45" ht="12.75">
      <c r="H45" s="25"/>
    </row>
    <row r="46" ht="12.75">
      <c r="H46" s="25"/>
    </row>
    <row r="47" ht="12.75">
      <c r="H47" s="25"/>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L110"/>
  <sheetViews>
    <sheetView tabSelected="1" workbookViewId="0" topLeftCell="A1">
      <pane xSplit="1" ySplit="3" topLeftCell="AA4" activePane="bottomRight" state="frozen"/>
      <selection pane="topLeft" activeCell="A1" sqref="A1"/>
      <selection pane="topRight" activeCell="B1" sqref="B1"/>
      <selection pane="bottomLeft" activeCell="A4" sqref="A4"/>
      <selection pane="bottomRight" activeCell="A2" sqref="A2:IV2"/>
    </sheetView>
  </sheetViews>
  <sheetFormatPr defaultColWidth="9.140625" defaultRowHeight="12.75"/>
  <cols>
    <col min="1" max="1" width="19.28125" style="0" customWidth="1"/>
  </cols>
  <sheetData>
    <row r="1" s="65" customFormat="1" ht="12.75">
      <c r="A1" s="65" t="s">
        <v>167</v>
      </c>
    </row>
    <row r="3" spans="1:38" ht="12.75">
      <c r="A3" t="s">
        <v>0</v>
      </c>
      <c r="B3" t="s">
        <v>168</v>
      </c>
      <c r="C3" t="s">
        <v>169</v>
      </c>
      <c r="D3" t="s">
        <v>170</v>
      </c>
      <c r="E3" t="s">
        <v>171</v>
      </c>
      <c r="F3" t="s">
        <v>172</v>
      </c>
      <c r="G3" t="s">
        <v>173</v>
      </c>
      <c r="H3" t="s">
        <v>174</v>
      </c>
      <c r="I3" t="s">
        <v>175</v>
      </c>
      <c r="J3" t="s">
        <v>176</v>
      </c>
      <c r="K3" t="s">
        <v>177</v>
      </c>
      <c r="L3" t="s">
        <v>178</v>
      </c>
      <c r="M3" t="s">
        <v>179</v>
      </c>
      <c r="N3" t="s">
        <v>180</v>
      </c>
      <c r="O3" t="s">
        <v>181</v>
      </c>
      <c r="P3" t="s">
        <v>182</v>
      </c>
      <c r="Q3" t="s">
        <v>183</v>
      </c>
      <c r="R3" t="s">
        <v>184</v>
      </c>
      <c r="S3" t="s">
        <v>185</v>
      </c>
      <c r="T3" t="s">
        <v>186</v>
      </c>
      <c r="U3" t="s">
        <v>187</v>
      </c>
      <c r="V3" t="s">
        <v>188</v>
      </c>
      <c r="W3" t="s">
        <v>189</v>
      </c>
      <c r="X3" t="s">
        <v>190</v>
      </c>
      <c r="Y3" t="s">
        <v>191</v>
      </c>
      <c r="Z3" t="s">
        <v>192</v>
      </c>
      <c r="AA3" t="s">
        <v>193</v>
      </c>
      <c r="AB3" t="s">
        <v>194</v>
      </c>
      <c r="AC3" t="s">
        <v>195</v>
      </c>
      <c r="AD3" t="s">
        <v>196</v>
      </c>
      <c r="AE3" t="s">
        <v>197</v>
      </c>
      <c r="AF3" t="s">
        <v>198</v>
      </c>
      <c r="AG3" t="s">
        <v>199</v>
      </c>
      <c r="AH3" t="s">
        <v>200</v>
      </c>
      <c r="AI3" t="s">
        <v>201</v>
      </c>
      <c r="AJ3" t="s">
        <v>202</v>
      </c>
      <c r="AK3" t="s">
        <v>203</v>
      </c>
      <c r="AL3" t="s">
        <v>204</v>
      </c>
    </row>
    <row r="4" spans="1:38" ht="12.75">
      <c r="A4" t="s">
        <v>3</v>
      </c>
      <c r="B4">
        <v>19</v>
      </c>
      <c r="C4">
        <v>84165</v>
      </c>
      <c r="D4">
        <v>22.300097473</v>
      </c>
      <c r="E4">
        <v>14.122521433</v>
      </c>
      <c r="F4">
        <v>35.21285839</v>
      </c>
      <c r="G4">
        <v>0.021524619</v>
      </c>
      <c r="H4">
        <v>22.57470445</v>
      </c>
      <c r="I4">
        <v>5.1789923882</v>
      </c>
      <c r="J4">
        <v>-0.5358</v>
      </c>
      <c r="K4">
        <v>-0.9926</v>
      </c>
      <c r="L4">
        <v>-0.0789</v>
      </c>
      <c r="M4">
        <v>0.5852239861</v>
      </c>
      <c r="N4">
        <v>0.370618931</v>
      </c>
      <c r="O4">
        <v>0.9240950347</v>
      </c>
      <c r="P4">
        <v>27</v>
      </c>
      <c r="Q4">
        <v>89422</v>
      </c>
      <c r="R4">
        <v>29.783020395</v>
      </c>
      <c r="S4">
        <v>20.232825874</v>
      </c>
      <c r="T4">
        <v>43.841048669</v>
      </c>
      <c r="U4">
        <v>0.4690952058</v>
      </c>
      <c r="V4">
        <v>30.193912013</v>
      </c>
      <c r="W4">
        <v>5.8108210761</v>
      </c>
      <c r="X4">
        <v>-0.1428</v>
      </c>
      <c r="Y4">
        <v>-0.5294</v>
      </c>
      <c r="Z4">
        <v>0.2438</v>
      </c>
      <c r="AA4">
        <v>0.8669184862</v>
      </c>
      <c r="AB4">
        <v>0.5889332427</v>
      </c>
      <c r="AC4">
        <v>1.2761168962</v>
      </c>
      <c r="AD4">
        <v>0.3339090795</v>
      </c>
      <c r="AE4">
        <v>0.2893</v>
      </c>
      <c r="AF4">
        <v>-0.2976</v>
      </c>
      <c r="AG4">
        <v>0.8763</v>
      </c>
      <c r="AH4" t="s">
        <v>161</v>
      </c>
      <c r="AI4" t="s">
        <v>161</v>
      </c>
      <c r="AJ4" t="s">
        <v>161</v>
      </c>
      <c r="AK4" t="s">
        <v>161</v>
      </c>
      <c r="AL4" t="s">
        <v>161</v>
      </c>
    </row>
    <row r="5" spans="1:38" ht="12.75">
      <c r="A5" t="s">
        <v>1</v>
      </c>
      <c r="B5">
        <v>72</v>
      </c>
      <c r="C5">
        <v>149890</v>
      </c>
      <c r="D5">
        <v>47.68395789</v>
      </c>
      <c r="E5">
        <v>37.335465122</v>
      </c>
      <c r="F5">
        <v>60.900803902</v>
      </c>
      <c r="G5">
        <v>0.0724197358</v>
      </c>
      <c r="H5">
        <v>48.035225832</v>
      </c>
      <c r="I5">
        <v>5.6610056536</v>
      </c>
      <c r="J5">
        <v>0.2242</v>
      </c>
      <c r="K5">
        <v>-0.0204</v>
      </c>
      <c r="L5">
        <v>0.4689</v>
      </c>
      <c r="M5">
        <v>1.2513755127</v>
      </c>
      <c r="N5">
        <v>0.9797988438</v>
      </c>
      <c r="O5">
        <v>1.598226701</v>
      </c>
      <c r="P5">
        <v>53</v>
      </c>
      <c r="Q5">
        <v>150626</v>
      </c>
      <c r="R5">
        <v>34.579756511</v>
      </c>
      <c r="S5">
        <v>26.075020371</v>
      </c>
      <c r="T5">
        <v>45.858432452</v>
      </c>
      <c r="U5">
        <v>0.9638948747</v>
      </c>
      <c r="V5">
        <v>35.186488388</v>
      </c>
      <c r="W5">
        <v>4.8332358884</v>
      </c>
      <c r="X5">
        <v>0.0065</v>
      </c>
      <c r="Y5">
        <v>-0.2758</v>
      </c>
      <c r="Z5">
        <v>0.2888</v>
      </c>
      <c r="AA5">
        <v>1.0065409676</v>
      </c>
      <c r="AB5">
        <v>0.7589867276</v>
      </c>
      <c r="AC5">
        <v>1.3348385192</v>
      </c>
      <c r="AD5">
        <v>0.0758335731</v>
      </c>
      <c r="AE5">
        <v>-0.3213</v>
      </c>
      <c r="AF5">
        <v>-0.6761</v>
      </c>
      <c r="AG5">
        <v>0.0334</v>
      </c>
      <c r="AH5" t="s">
        <v>161</v>
      </c>
      <c r="AI5" t="s">
        <v>161</v>
      </c>
      <c r="AJ5" t="s">
        <v>161</v>
      </c>
      <c r="AK5" t="s">
        <v>161</v>
      </c>
      <c r="AL5" t="s">
        <v>161</v>
      </c>
    </row>
    <row r="6" spans="1:38" ht="12.75">
      <c r="A6" t="s">
        <v>10</v>
      </c>
      <c r="B6">
        <v>43</v>
      </c>
      <c r="C6">
        <v>95729</v>
      </c>
      <c r="D6">
        <v>43.612755914</v>
      </c>
      <c r="E6">
        <v>32.000539349</v>
      </c>
      <c r="F6">
        <v>59.438763131</v>
      </c>
      <c r="G6">
        <v>0.3927552826</v>
      </c>
      <c r="H6">
        <v>44.918467758</v>
      </c>
      <c r="I6">
        <v>6.8500021146</v>
      </c>
      <c r="J6">
        <v>0.135</v>
      </c>
      <c r="K6">
        <v>-0.1746</v>
      </c>
      <c r="L6">
        <v>0.4446</v>
      </c>
      <c r="M6">
        <v>1.1445344977</v>
      </c>
      <c r="N6">
        <v>0.839793782</v>
      </c>
      <c r="O6">
        <v>1.5598581992</v>
      </c>
      <c r="P6">
        <v>43</v>
      </c>
      <c r="Q6">
        <v>88551</v>
      </c>
      <c r="R6">
        <v>46.31002409</v>
      </c>
      <c r="S6">
        <v>33.941050378</v>
      </c>
      <c r="T6">
        <v>63.186563389</v>
      </c>
      <c r="U6">
        <v>0.0596334442</v>
      </c>
      <c r="V6">
        <v>48.559587131</v>
      </c>
      <c r="W6">
        <v>7.4052676134</v>
      </c>
      <c r="X6">
        <v>0.2986</v>
      </c>
      <c r="Y6">
        <v>-0.0121</v>
      </c>
      <c r="Z6">
        <v>0.6093</v>
      </c>
      <c r="AA6">
        <v>1.3479833626</v>
      </c>
      <c r="AB6">
        <v>0.9879496312</v>
      </c>
      <c r="AC6">
        <v>1.8392224548</v>
      </c>
      <c r="AD6">
        <v>0.780823261</v>
      </c>
      <c r="AE6">
        <v>0.06</v>
      </c>
      <c r="AF6">
        <v>-0.3627</v>
      </c>
      <c r="AG6">
        <v>0.4827</v>
      </c>
      <c r="AH6" t="s">
        <v>161</v>
      </c>
      <c r="AI6" t="s">
        <v>161</v>
      </c>
      <c r="AJ6" t="s">
        <v>161</v>
      </c>
      <c r="AK6" t="s">
        <v>161</v>
      </c>
      <c r="AL6" t="s">
        <v>161</v>
      </c>
    </row>
    <row r="7" spans="1:38" ht="12.75">
      <c r="A7" t="s">
        <v>9</v>
      </c>
      <c r="B7">
        <v>21</v>
      </c>
      <c r="C7">
        <v>63185</v>
      </c>
      <c r="D7">
        <v>33.30253381</v>
      </c>
      <c r="E7">
        <v>21.550528878</v>
      </c>
      <c r="F7">
        <v>51.46318053</v>
      </c>
      <c r="G7">
        <v>0.5440700642</v>
      </c>
      <c r="H7">
        <v>33.23573633</v>
      </c>
      <c r="I7">
        <v>7.2526322623</v>
      </c>
      <c r="J7">
        <v>-0.1347</v>
      </c>
      <c r="K7">
        <v>-0.57</v>
      </c>
      <c r="L7">
        <v>0.3005</v>
      </c>
      <c r="M7">
        <v>0.8739621702</v>
      </c>
      <c r="N7">
        <v>0.5655529725</v>
      </c>
      <c r="O7">
        <v>1.3505540809</v>
      </c>
      <c r="P7">
        <v>16</v>
      </c>
      <c r="Q7">
        <v>61562</v>
      </c>
      <c r="R7">
        <v>25.388042873</v>
      </c>
      <c r="S7">
        <v>15.440376888</v>
      </c>
      <c r="T7">
        <v>41.744623567</v>
      </c>
      <c r="U7">
        <v>0.2332149486</v>
      </c>
      <c r="V7">
        <v>25.990058803</v>
      </c>
      <c r="W7">
        <v>6.4975147006</v>
      </c>
      <c r="X7">
        <v>-0.3025</v>
      </c>
      <c r="Y7">
        <v>-0.7998</v>
      </c>
      <c r="Z7">
        <v>0.1948</v>
      </c>
      <c r="AA7">
        <v>0.7389903174</v>
      </c>
      <c r="AB7">
        <v>0.4494355502</v>
      </c>
      <c r="AC7">
        <v>1.2150945535</v>
      </c>
      <c r="AD7">
        <v>0.4135173957</v>
      </c>
      <c r="AE7">
        <v>-0.2714</v>
      </c>
      <c r="AF7">
        <v>-0.9218</v>
      </c>
      <c r="AG7">
        <v>0.379</v>
      </c>
      <c r="AH7" t="s">
        <v>161</v>
      </c>
      <c r="AI7" t="s">
        <v>161</v>
      </c>
      <c r="AJ7" t="s">
        <v>161</v>
      </c>
      <c r="AK7" t="s">
        <v>161</v>
      </c>
      <c r="AL7" t="s">
        <v>161</v>
      </c>
    </row>
    <row r="8" spans="1:38" ht="12.75">
      <c r="A8" t="s">
        <v>11</v>
      </c>
      <c r="B8">
        <v>199</v>
      </c>
      <c r="C8">
        <v>793597</v>
      </c>
      <c r="D8">
        <v>26.393779592</v>
      </c>
      <c r="E8">
        <v>20.114332993</v>
      </c>
      <c r="F8">
        <v>34.633591947</v>
      </c>
      <c r="G8">
        <v>0.008071054</v>
      </c>
      <c r="H8">
        <v>25.075699631</v>
      </c>
      <c r="I8">
        <v>1.7775692171</v>
      </c>
      <c r="J8">
        <v>-0.3672</v>
      </c>
      <c r="K8">
        <v>-0.6389</v>
      </c>
      <c r="L8">
        <v>-0.0955</v>
      </c>
      <c r="M8">
        <v>0.69265495</v>
      </c>
      <c r="N8">
        <v>0.527862721</v>
      </c>
      <c r="O8">
        <v>0.9088932798</v>
      </c>
      <c r="P8">
        <v>171</v>
      </c>
      <c r="Q8">
        <v>782218</v>
      </c>
      <c r="R8">
        <v>20.373718898</v>
      </c>
      <c r="S8">
        <v>15.388456061</v>
      </c>
      <c r="T8">
        <v>26.974013513</v>
      </c>
      <c r="U8">
        <v>0.0028874412</v>
      </c>
      <c r="V8">
        <v>21.860913454</v>
      </c>
      <c r="W8">
        <v>1.6717458344</v>
      </c>
      <c r="X8">
        <v>-0.4266</v>
      </c>
      <c r="Y8">
        <v>-0.7072</v>
      </c>
      <c r="Z8">
        <v>-0.146</v>
      </c>
      <c r="AA8">
        <v>0.6527234068</v>
      </c>
      <c r="AB8">
        <v>0.4930079538</v>
      </c>
      <c r="AC8">
        <v>0.8641804711</v>
      </c>
      <c r="AD8">
        <v>0.0968513215</v>
      </c>
      <c r="AE8">
        <v>-0.2589</v>
      </c>
      <c r="AF8">
        <v>-0.5645</v>
      </c>
      <c r="AG8">
        <v>0.0467</v>
      </c>
      <c r="AH8">
        <v>1</v>
      </c>
      <c r="AI8">
        <v>2</v>
      </c>
      <c r="AJ8" t="s">
        <v>161</v>
      </c>
      <c r="AK8" t="s">
        <v>161</v>
      </c>
      <c r="AL8" t="s">
        <v>161</v>
      </c>
    </row>
    <row r="9" spans="1:38" ht="12.75">
      <c r="A9" t="s">
        <v>4</v>
      </c>
      <c r="B9">
        <v>43</v>
      </c>
      <c r="C9">
        <v>102292</v>
      </c>
      <c r="D9">
        <v>41.737925738</v>
      </c>
      <c r="E9">
        <v>30.625403688</v>
      </c>
      <c r="F9">
        <v>56.882660639</v>
      </c>
      <c r="G9">
        <v>0.5642808254</v>
      </c>
      <c r="H9">
        <v>42.036522895</v>
      </c>
      <c r="I9">
        <v>6.4105096433</v>
      </c>
      <c r="J9">
        <v>0.0911</v>
      </c>
      <c r="K9">
        <v>-0.2185</v>
      </c>
      <c r="L9">
        <v>0.4006</v>
      </c>
      <c r="M9">
        <v>1.0953331169</v>
      </c>
      <c r="N9">
        <v>0.8037059409</v>
      </c>
      <c r="O9">
        <v>1.4927781118</v>
      </c>
      <c r="P9">
        <v>44</v>
      </c>
      <c r="Q9">
        <v>100251</v>
      </c>
      <c r="R9">
        <v>42.434667666</v>
      </c>
      <c r="S9">
        <v>31.203303727</v>
      </c>
      <c r="T9">
        <v>57.708665584</v>
      </c>
      <c r="U9">
        <v>0.178133697</v>
      </c>
      <c r="V9">
        <v>43.88983651</v>
      </c>
      <c r="W9">
        <v>6.6166418098</v>
      </c>
      <c r="X9">
        <v>0.2112</v>
      </c>
      <c r="Y9">
        <v>-0.0962</v>
      </c>
      <c r="Z9">
        <v>0.5187</v>
      </c>
      <c r="AA9">
        <v>1.2351802258</v>
      </c>
      <c r="AB9">
        <v>0.908259823</v>
      </c>
      <c r="AC9">
        <v>1.6797728486</v>
      </c>
      <c r="AD9">
        <v>0.9384625071</v>
      </c>
      <c r="AE9">
        <v>0.0166</v>
      </c>
      <c r="AF9">
        <v>-0.4037</v>
      </c>
      <c r="AG9">
        <v>0.4369</v>
      </c>
      <c r="AH9" t="s">
        <v>161</v>
      </c>
      <c r="AI9" t="s">
        <v>161</v>
      </c>
      <c r="AJ9" t="s">
        <v>161</v>
      </c>
      <c r="AK9" t="s">
        <v>161</v>
      </c>
      <c r="AL9" t="s">
        <v>161</v>
      </c>
    </row>
    <row r="10" spans="1:38" ht="12.75">
      <c r="A10" t="s">
        <v>2</v>
      </c>
      <c r="B10">
        <v>42</v>
      </c>
      <c r="C10">
        <v>57531</v>
      </c>
      <c r="D10">
        <v>72.943493996</v>
      </c>
      <c r="E10">
        <v>53.340317375</v>
      </c>
      <c r="F10">
        <v>99.751062201</v>
      </c>
      <c r="G10">
        <v>4.77993E-05</v>
      </c>
      <c r="H10">
        <v>73.004119518</v>
      </c>
      <c r="I10">
        <v>11.264780203</v>
      </c>
      <c r="J10">
        <v>0.6493</v>
      </c>
      <c r="K10">
        <v>0.3363</v>
      </c>
      <c r="L10">
        <v>0.9623</v>
      </c>
      <c r="M10">
        <v>1.9142643823</v>
      </c>
      <c r="N10">
        <v>1.3998159959</v>
      </c>
      <c r="O10">
        <v>2.6177784338</v>
      </c>
      <c r="P10">
        <v>34</v>
      </c>
      <c r="Q10">
        <v>55779</v>
      </c>
      <c r="R10">
        <v>60.114578679</v>
      </c>
      <c r="S10">
        <v>42.502530784</v>
      </c>
      <c r="T10">
        <v>85.024644489</v>
      </c>
      <c r="U10">
        <v>0.0015610534</v>
      </c>
      <c r="V10">
        <v>60.954839635</v>
      </c>
      <c r="W10">
        <v>10.453668755</v>
      </c>
      <c r="X10">
        <v>0.5595</v>
      </c>
      <c r="Y10">
        <v>0.2128</v>
      </c>
      <c r="Z10">
        <v>0.9062</v>
      </c>
      <c r="AA10">
        <v>1.7498037088</v>
      </c>
      <c r="AB10">
        <v>1.2371555725</v>
      </c>
      <c r="AC10">
        <v>2.4748811609</v>
      </c>
      <c r="AD10">
        <v>0.4017739053</v>
      </c>
      <c r="AE10">
        <v>-0.1934</v>
      </c>
      <c r="AF10">
        <v>-0.6456</v>
      </c>
      <c r="AG10">
        <v>0.2587</v>
      </c>
      <c r="AH10">
        <v>1</v>
      </c>
      <c r="AI10">
        <v>2</v>
      </c>
      <c r="AJ10" t="s">
        <v>161</v>
      </c>
      <c r="AK10" t="s">
        <v>161</v>
      </c>
      <c r="AL10" t="s">
        <v>161</v>
      </c>
    </row>
    <row r="11" spans="1:38" ht="12.75">
      <c r="A11" t="s">
        <v>6</v>
      </c>
      <c r="B11">
        <v>20</v>
      </c>
      <c r="C11">
        <v>60220</v>
      </c>
      <c r="D11">
        <v>32.468434061</v>
      </c>
      <c r="E11">
        <v>20.793608249</v>
      </c>
      <c r="F11">
        <v>50.698233694</v>
      </c>
      <c r="G11">
        <v>0.4813780765</v>
      </c>
      <c r="H11">
        <v>33.211557622</v>
      </c>
      <c r="I11">
        <v>7.4263300482</v>
      </c>
      <c r="J11">
        <v>-0.1601</v>
      </c>
      <c r="K11">
        <v>-0.6057</v>
      </c>
      <c r="L11">
        <v>0.2855</v>
      </c>
      <c r="M11">
        <v>0.8520727959</v>
      </c>
      <c r="N11">
        <v>0.5456890186</v>
      </c>
      <c r="O11">
        <v>1.3304794943</v>
      </c>
      <c r="P11">
        <v>26</v>
      </c>
      <c r="Q11">
        <v>55852</v>
      </c>
      <c r="R11">
        <v>45.211826683</v>
      </c>
      <c r="S11">
        <v>30.499585933</v>
      </c>
      <c r="T11">
        <v>67.020886005</v>
      </c>
      <c r="U11">
        <v>0.1715361025</v>
      </c>
      <c r="V11">
        <v>46.551600659</v>
      </c>
      <c r="W11">
        <v>9.1295200057</v>
      </c>
      <c r="X11">
        <v>0.2746</v>
      </c>
      <c r="Y11">
        <v>-0.119</v>
      </c>
      <c r="Z11">
        <v>0.6683</v>
      </c>
      <c r="AA11">
        <v>1.3160172416</v>
      </c>
      <c r="AB11">
        <v>0.8877761394</v>
      </c>
      <c r="AC11">
        <v>1.9508311873</v>
      </c>
      <c r="AD11">
        <v>0.2656274356</v>
      </c>
      <c r="AE11">
        <v>0.3311</v>
      </c>
      <c r="AF11">
        <v>-0.2519</v>
      </c>
      <c r="AG11">
        <v>0.914</v>
      </c>
      <c r="AH11" t="s">
        <v>161</v>
      </c>
      <c r="AI11" t="s">
        <v>161</v>
      </c>
      <c r="AJ11" t="s">
        <v>161</v>
      </c>
      <c r="AK11" t="s">
        <v>161</v>
      </c>
      <c r="AL11" t="s">
        <v>161</v>
      </c>
    </row>
    <row r="12" spans="1:38" ht="12.75">
      <c r="A12" t="s">
        <v>8</v>
      </c>
      <c r="B12" t="s">
        <v>161</v>
      </c>
      <c r="C12" t="s">
        <v>161</v>
      </c>
      <c r="D12" t="s">
        <v>161</v>
      </c>
      <c r="E12" t="s">
        <v>161</v>
      </c>
      <c r="F12" t="s">
        <v>161</v>
      </c>
      <c r="G12" t="s">
        <v>161</v>
      </c>
      <c r="H12" t="s">
        <v>161</v>
      </c>
      <c r="I12" t="s">
        <v>161</v>
      </c>
      <c r="J12" t="s">
        <v>161</v>
      </c>
      <c r="K12" t="s">
        <v>161</v>
      </c>
      <c r="L12" t="s">
        <v>161</v>
      </c>
      <c r="M12" t="s">
        <v>161</v>
      </c>
      <c r="N12" t="s">
        <v>161</v>
      </c>
      <c r="O12" t="s">
        <v>161</v>
      </c>
      <c r="P12">
        <v>0</v>
      </c>
      <c r="Q12">
        <v>1486</v>
      </c>
      <c r="R12" s="4">
        <v>6.562544E-07</v>
      </c>
      <c r="S12">
        <v>0</v>
      </c>
      <c r="T12" t="s">
        <v>161</v>
      </c>
      <c r="U12">
        <v>0.9986200178</v>
      </c>
      <c r="V12">
        <v>0</v>
      </c>
      <c r="W12" t="s">
        <v>161</v>
      </c>
      <c r="X12">
        <v>-17.7735</v>
      </c>
      <c r="Y12">
        <v>-20159</v>
      </c>
      <c r="Z12">
        <v>20123.48</v>
      </c>
      <c r="AA12" s="4">
        <v>1.9102128E-08</v>
      </c>
      <c r="AB12">
        <v>0</v>
      </c>
      <c r="AC12" t="s">
        <v>161</v>
      </c>
      <c r="AD12" t="s">
        <v>161</v>
      </c>
      <c r="AE12" t="s">
        <v>161</v>
      </c>
      <c r="AF12" t="s">
        <v>161</v>
      </c>
      <c r="AG12" t="s">
        <v>161</v>
      </c>
      <c r="AH12" t="s">
        <v>161</v>
      </c>
      <c r="AI12" t="s">
        <v>161</v>
      </c>
      <c r="AJ12" t="s">
        <v>161</v>
      </c>
      <c r="AK12" t="s">
        <v>164</v>
      </c>
      <c r="AL12" t="s">
        <v>161</v>
      </c>
    </row>
    <row r="13" spans="1:38" ht="12.75">
      <c r="A13" t="s">
        <v>5</v>
      </c>
      <c r="B13">
        <v>22</v>
      </c>
      <c r="C13">
        <v>42576</v>
      </c>
      <c r="D13">
        <v>51.986179548</v>
      </c>
      <c r="E13">
        <v>33.967407781</v>
      </c>
      <c r="F13">
        <v>79.563412121</v>
      </c>
      <c r="G13">
        <v>0.1525539295</v>
      </c>
      <c r="H13">
        <v>51.672303645</v>
      </c>
      <c r="I13">
        <v>11.016572153</v>
      </c>
      <c r="J13">
        <v>0.3106</v>
      </c>
      <c r="K13">
        <v>-0.115</v>
      </c>
      <c r="L13">
        <v>0.7362</v>
      </c>
      <c r="M13">
        <v>1.3642792034</v>
      </c>
      <c r="N13">
        <v>0.8914105332</v>
      </c>
      <c r="O13">
        <v>2.0879916442</v>
      </c>
      <c r="P13">
        <v>14</v>
      </c>
      <c r="Q13">
        <v>41132</v>
      </c>
      <c r="R13">
        <v>34.325932821</v>
      </c>
      <c r="S13">
        <v>20.190948896</v>
      </c>
      <c r="T13">
        <v>58.356329368</v>
      </c>
      <c r="U13">
        <v>0.9975020792</v>
      </c>
      <c r="V13">
        <v>34.0367597</v>
      </c>
      <c r="W13">
        <v>9.0967066682</v>
      </c>
      <c r="X13">
        <v>-0.0008</v>
      </c>
      <c r="Y13">
        <v>-0.5315</v>
      </c>
      <c r="Z13">
        <v>0.5298</v>
      </c>
      <c r="AA13">
        <v>0.999152716</v>
      </c>
      <c r="AB13">
        <v>0.5877142956</v>
      </c>
      <c r="AC13">
        <v>1.6986249227</v>
      </c>
      <c r="AD13">
        <v>0.2247128511</v>
      </c>
      <c r="AE13">
        <v>-0.4151</v>
      </c>
      <c r="AF13">
        <v>-1.0852</v>
      </c>
      <c r="AG13">
        <v>0.255</v>
      </c>
      <c r="AH13" t="s">
        <v>161</v>
      </c>
      <c r="AI13" t="s">
        <v>161</v>
      </c>
      <c r="AJ13" t="s">
        <v>161</v>
      </c>
      <c r="AK13" t="s">
        <v>161</v>
      </c>
      <c r="AL13" t="s">
        <v>161</v>
      </c>
    </row>
    <row r="14" spans="1:38" ht="12.75">
      <c r="A14" t="s">
        <v>7</v>
      </c>
      <c r="B14">
        <v>94</v>
      </c>
      <c r="C14">
        <v>93082</v>
      </c>
      <c r="D14">
        <v>105.51684388</v>
      </c>
      <c r="E14">
        <v>84.873400323</v>
      </c>
      <c r="F14">
        <v>131.18131594</v>
      </c>
      <c r="G14" s="4">
        <v>4.758289E-20</v>
      </c>
      <c r="H14">
        <v>100.9862272</v>
      </c>
      <c r="I14">
        <v>10.415934031</v>
      </c>
      <c r="J14">
        <v>1.0185</v>
      </c>
      <c r="K14">
        <v>0.8008</v>
      </c>
      <c r="L14">
        <v>1.2362</v>
      </c>
      <c r="M14">
        <v>2.7690904961</v>
      </c>
      <c r="N14">
        <v>2.2273422665</v>
      </c>
      <c r="O14">
        <v>3.4426061459</v>
      </c>
      <c r="P14">
        <v>96</v>
      </c>
      <c r="Q14">
        <v>93587</v>
      </c>
      <c r="R14">
        <v>105.70063855</v>
      </c>
      <c r="S14">
        <v>85.050007823</v>
      </c>
      <c r="T14">
        <v>131.3653611</v>
      </c>
      <c r="U14" s="4">
        <v>3.924406E-24</v>
      </c>
      <c r="V14">
        <v>102.57834956</v>
      </c>
      <c r="W14">
        <v>10.469358961</v>
      </c>
      <c r="X14">
        <v>1.1239</v>
      </c>
      <c r="Y14">
        <v>0.9065</v>
      </c>
      <c r="Z14">
        <v>1.3412</v>
      </c>
      <c r="AA14">
        <v>3.0767140587</v>
      </c>
      <c r="AB14">
        <v>2.475619432</v>
      </c>
      <c r="AC14">
        <v>3.8237579157</v>
      </c>
      <c r="AD14">
        <v>0.9904310562</v>
      </c>
      <c r="AE14">
        <v>0.0017</v>
      </c>
      <c r="AF14">
        <v>-0.2827</v>
      </c>
      <c r="AG14">
        <v>0.2862</v>
      </c>
      <c r="AH14">
        <v>1</v>
      </c>
      <c r="AI14">
        <v>2</v>
      </c>
      <c r="AJ14" t="s">
        <v>161</v>
      </c>
      <c r="AK14" t="s">
        <v>161</v>
      </c>
      <c r="AL14" t="s">
        <v>161</v>
      </c>
    </row>
    <row r="15" spans="1:38" ht="12.75">
      <c r="A15" t="s">
        <v>14</v>
      </c>
      <c r="B15">
        <v>134</v>
      </c>
      <c r="C15">
        <v>329784</v>
      </c>
      <c r="D15">
        <v>36.62692037</v>
      </c>
      <c r="E15">
        <v>27.332928636</v>
      </c>
      <c r="F15">
        <v>49.081139955</v>
      </c>
      <c r="G15">
        <v>0.7910384475</v>
      </c>
      <c r="H15">
        <v>40.632656527</v>
      </c>
      <c r="I15">
        <v>3.5101269021</v>
      </c>
      <c r="J15">
        <v>-0.0396</v>
      </c>
      <c r="K15">
        <v>-0.3323</v>
      </c>
      <c r="L15">
        <v>0.2531</v>
      </c>
      <c r="M15">
        <v>0.9612044236</v>
      </c>
      <c r="N15">
        <v>0.7173011449</v>
      </c>
      <c r="O15">
        <v>1.28804192</v>
      </c>
      <c r="P15">
        <v>123</v>
      </c>
      <c r="Q15">
        <v>328599</v>
      </c>
      <c r="R15">
        <v>34.699444683</v>
      </c>
      <c r="S15">
        <v>25.753088435</v>
      </c>
      <c r="T15">
        <v>46.753672451</v>
      </c>
      <c r="U15">
        <v>0.4864548475</v>
      </c>
      <c r="V15">
        <v>37.431641606</v>
      </c>
      <c r="W15">
        <v>3.3750974612</v>
      </c>
      <c r="X15">
        <v>0.1059</v>
      </c>
      <c r="Y15">
        <v>-0.1923</v>
      </c>
      <c r="Z15">
        <v>0.404</v>
      </c>
      <c r="AA15">
        <v>1.1116841192</v>
      </c>
      <c r="AB15">
        <v>0.8250650607</v>
      </c>
      <c r="AC15">
        <v>1.4978716707</v>
      </c>
      <c r="AD15">
        <v>0.7531689954</v>
      </c>
      <c r="AE15">
        <v>-0.0541</v>
      </c>
      <c r="AF15">
        <v>-0.391</v>
      </c>
      <c r="AG15">
        <v>0.2829</v>
      </c>
      <c r="AH15" t="s">
        <v>161</v>
      </c>
      <c r="AI15" t="s">
        <v>161</v>
      </c>
      <c r="AJ15" t="s">
        <v>161</v>
      </c>
      <c r="AK15" t="s">
        <v>161</v>
      </c>
      <c r="AL15" t="s">
        <v>161</v>
      </c>
    </row>
    <row r="16" spans="1:38" ht="12.75">
      <c r="A16" t="s">
        <v>12</v>
      </c>
      <c r="B16">
        <v>105</v>
      </c>
      <c r="C16">
        <v>220043</v>
      </c>
      <c r="D16">
        <v>44.464883496</v>
      </c>
      <c r="E16">
        <v>32.748826741</v>
      </c>
      <c r="F16">
        <v>60.372418223</v>
      </c>
      <c r="G16">
        <v>0.3225860194</v>
      </c>
      <c r="H16">
        <v>47.717946038</v>
      </c>
      <c r="I16">
        <v>4.6567947019</v>
      </c>
      <c r="J16">
        <v>0.1543</v>
      </c>
      <c r="K16">
        <v>-0.1515</v>
      </c>
      <c r="L16">
        <v>0.4602</v>
      </c>
      <c r="M16">
        <v>1.1668969784</v>
      </c>
      <c r="N16">
        <v>0.8594311728</v>
      </c>
      <c r="O16">
        <v>1.5843602157</v>
      </c>
      <c r="P16">
        <v>104</v>
      </c>
      <c r="Q16">
        <v>211882</v>
      </c>
      <c r="R16">
        <v>41.788873836</v>
      </c>
      <c r="S16">
        <v>30.636960901</v>
      </c>
      <c r="T16">
        <v>57.000104618</v>
      </c>
      <c r="U16">
        <v>0.065435513</v>
      </c>
      <c r="V16">
        <v>49.083924071</v>
      </c>
      <c r="W16">
        <v>4.8130747431</v>
      </c>
      <c r="X16">
        <v>0.2918</v>
      </c>
      <c r="Y16">
        <v>-0.0186</v>
      </c>
      <c r="Z16">
        <v>0.6022</v>
      </c>
      <c r="AA16">
        <v>1.3388118406</v>
      </c>
      <c r="AB16">
        <v>0.9815322177</v>
      </c>
      <c r="AC16">
        <v>1.8261419361</v>
      </c>
      <c r="AD16">
        <v>0.7345848006</v>
      </c>
      <c r="AE16">
        <v>-0.0621</v>
      </c>
      <c r="AF16">
        <v>-0.4209</v>
      </c>
      <c r="AG16">
        <v>0.2968</v>
      </c>
      <c r="AH16" t="s">
        <v>161</v>
      </c>
      <c r="AI16" t="s">
        <v>161</v>
      </c>
      <c r="AJ16" t="s">
        <v>161</v>
      </c>
      <c r="AK16" t="s">
        <v>161</v>
      </c>
      <c r="AL16" t="s">
        <v>161</v>
      </c>
    </row>
    <row r="17" spans="1:38" ht="12.75">
      <c r="A17" t="s">
        <v>13</v>
      </c>
      <c r="B17">
        <v>117</v>
      </c>
      <c r="C17">
        <v>137249</v>
      </c>
      <c r="D17">
        <v>84.992456142</v>
      </c>
      <c r="E17">
        <v>63.246798516</v>
      </c>
      <c r="F17">
        <v>114.21475506</v>
      </c>
      <c r="G17" s="4">
        <v>1.0348079E-07</v>
      </c>
      <c r="H17">
        <v>85.246522743</v>
      </c>
      <c r="I17">
        <v>7.8810438155</v>
      </c>
      <c r="J17">
        <v>0.8022</v>
      </c>
      <c r="K17">
        <v>0.5067</v>
      </c>
      <c r="L17">
        <v>1.0977</v>
      </c>
      <c r="M17">
        <v>2.2304666619</v>
      </c>
      <c r="N17">
        <v>1.6597929036</v>
      </c>
      <c r="O17">
        <v>2.9973507653</v>
      </c>
      <c r="P17">
        <v>110</v>
      </c>
      <c r="Q17">
        <v>136205</v>
      </c>
      <c r="R17">
        <v>75.487043413</v>
      </c>
      <c r="S17">
        <v>55.808572316</v>
      </c>
      <c r="T17">
        <v>102.10427335</v>
      </c>
      <c r="U17" s="4">
        <v>1.0000359E-08</v>
      </c>
      <c r="V17">
        <v>80.760618186</v>
      </c>
      <c r="W17">
        <v>7.7002228125</v>
      </c>
      <c r="X17">
        <v>0.8831</v>
      </c>
      <c r="Y17">
        <v>0.5811</v>
      </c>
      <c r="Z17">
        <v>1.1851</v>
      </c>
      <c r="AA17">
        <v>2.4184175895</v>
      </c>
      <c r="AB17">
        <v>1.7879681974</v>
      </c>
      <c r="AC17">
        <v>3.2711676001</v>
      </c>
      <c r="AD17">
        <v>0.4995820663</v>
      </c>
      <c r="AE17">
        <v>-0.1186</v>
      </c>
      <c r="AF17">
        <v>-0.4629</v>
      </c>
      <c r="AG17">
        <v>0.2257</v>
      </c>
      <c r="AH17">
        <v>1</v>
      </c>
      <c r="AI17">
        <v>2</v>
      </c>
      <c r="AJ17" t="s">
        <v>161</v>
      </c>
      <c r="AK17" t="s">
        <v>161</v>
      </c>
      <c r="AL17" t="s">
        <v>161</v>
      </c>
    </row>
    <row r="18" spans="1:38" ht="12.75">
      <c r="A18" t="s">
        <v>15</v>
      </c>
      <c r="B18">
        <v>591</v>
      </c>
      <c r="C18">
        <v>1550968</v>
      </c>
      <c r="D18">
        <v>38.105234924</v>
      </c>
      <c r="E18" t="s">
        <v>161</v>
      </c>
      <c r="F18" t="s">
        <v>161</v>
      </c>
      <c r="G18" t="s">
        <v>161</v>
      </c>
      <c r="H18">
        <v>38.105234924</v>
      </c>
      <c r="I18">
        <v>1.567439919</v>
      </c>
      <c r="J18" t="s">
        <v>161</v>
      </c>
      <c r="K18" t="s">
        <v>161</v>
      </c>
      <c r="L18" t="s">
        <v>161</v>
      </c>
      <c r="M18" t="s">
        <v>161</v>
      </c>
      <c r="N18" t="s">
        <v>161</v>
      </c>
      <c r="O18" t="s">
        <v>161</v>
      </c>
      <c r="P18">
        <v>533</v>
      </c>
      <c r="Q18">
        <v>1526984</v>
      </c>
      <c r="R18">
        <v>34.355041297</v>
      </c>
      <c r="S18" t="s">
        <v>161</v>
      </c>
      <c r="T18" t="s">
        <v>161</v>
      </c>
      <c r="U18" t="s">
        <v>161</v>
      </c>
      <c r="V18">
        <v>34.905408308</v>
      </c>
      <c r="W18">
        <v>1.5119210654</v>
      </c>
      <c r="X18" t="s">
        <v>161</v>
      </c>
      <c r="Y18" t="s">
        <v>161</v>
      </c>
      <c r="Z18" t="s">
        <v>161</v>
      </c>
      <c r="AA18" t="s">
        <v>161</v>
      </c>
      <c r="AB18" t="s">
        <v>161</v>
      </c>
      <c r="AC18" t="s">
        <v>161</v>
      </c>
      <c r="AD18">
        <v>0.0829051386</v>
      </c>
      <c r="AE18">
        <v>-0.1036</v>
      </c>
      <c r="AF18">
        <v>-0.2207</v>
      </c>
      <c r="AG18">
        <v>0.0135</v>
      </c>
      <c r="AH18" t="s">
        <v>161</v>
      </c>
      <c r="AI18" t="s">
        <v>161</v>
      </c>
      <c r="AJ18" t="s">
        <v>161</v>
      </c>
      <c r="AK18" t="s">
        <v>161</v>
      </c>
      <c r="AL18" t="s">
        <v>161</v>
      </c>
    </row>
    <row r="19" spans="1:38" ht="12.75">
      <c r="A19" t="s">
        <v>154</v>
      </c>
      <c r="B19">
        <v>15</v>
      </c>
      <c r="C19">
        <v>7110</v>
      </c>
      <c r="D19">
        <v>224.39820565</v>
      </c>
      <c r="E19">
        <v>134.4122103</v>
      </c>
      <c r="F19">
        <v>374.62783022</v>
      </c>
      <c r="G19" s="4">
        <v>1.196408E-11</v>
      </c>
      <c r="H19">
        <v>210.97046414</v>
      </c>
      <c r="I19">
        <v>54.472339609</v>
      </c>
      <c r="J19">
        <v>1.7731</v>
      </c>
      <c r="K19">
        <v>1.2606</v>
      </c>
      <c r="L19">
        <v>2.2856</v>
      </c>
      <c r="M19">
        <v>5.8889075502</v>
      </c>
      <c r="N19">
        <v>3.5273948727</v>
      </c>
      <c r="O19">
        <v>9.8314006189</v>
      </c>
      <c r="P19">
        <v>9</v>
      </c>
      <c r="Q19">
        <v>6518</v>
      </c>
      <c r="R19">
        <v>138.31960469</v>
      </c>
      <c r="S19">
        <v>71.572132133</v>
      </c>
      <c r="T19">
        <v>267.31511934</v>
      </c>
      <c r="U19">
        <v>3.42312E-05</v>
      </c>
      <c r="V19">
        <v>138.07916539000001</v>
      </c>
      <c r="W19">
        <v>46.026388463</v>
      </c>
      <c r="X19">
        <v>1.3928</v>
      </c>
      <c r="Y19">
        <v>0.734</v>
      </c>
      <c r="Z19">
        <v>2.0517</v>
      </c>
      <c r="AA19">
        <v>4.0261807138</v>
      </c>
      <c r="AB19">
        <v>2.0833079929</v>
      </c>
      <c r="AC19">
        <v>7.7809575902</v>
      </c>
      <c r="AD19">
        <v>0.2511582182</v>
      </c>
      <c r="AE19">
        <v>-0.4839</v>
      </c>
      <c r="AF19">
        <v>-1.3103</v>
      </c>
      <c r="AG19">
        <v>0.3426</v>
      </c>
      <c r="AH19">
        <v>1</v>
      </c>
      <c r="AI19">
        <v>2</v>
      </c>
      <c r="AJ19" t="s">
        <v>161</v>
      </c>
      <c r="AK19" t="s">
        <v>161</v>
      </c>
      <c r="AL19" t="s">
        <v>161</v>
      </c>
    </row>
    <row r="20" spans="1:38" ht="12.75">
      <c r="A20" t="s">
        <v>72</v>
      </c>
      <c r="B20">
        <v>15</v>
      </c>
      <c r="C20">
        <v>78506</v>
      </c>
      <c r="D20">
        <v>19.067829343</v>
      </c>
      <c r="E20">
        <v>11.422209086</v>
      </c>
      <c r="F20">
        <v>31.831155701</v>
      </c>
      <c r="G20">
        <v>0.0080955361</v>
      </c>
      <c r="H20">
        <v>19.106819861</v>
      </c>
      <c r="I20">
        <v>4.9333596747</v>
      </c>
      <c r="J20">
        <v>-0.6923</v>
      </c>
      <c r="K20">
        <v>-1.2048</v>
      </c>
      <c r="L20">
        <v>-0.1799</v>
      </c>
      <c r="M20">
        <v>0.5003992071</v>
      </c>
      <c r="N20">
        <v>0.2997543279</v>
      </c>
      <c r="O20">
        <v>0.8353486277</v>
      </c>
      <c r="P20">
        <v>17</v>
      </c>
      <c r="Q20">
        <v>79705</v>
      </c>
      <c r="R20">
        <v>20.81186138</v>
      </c>
      <c r="S20">
        <v>12.840952321</v>
      </c>
      <c r="T20">
        <v>33.730642657</v>
      </c>
      <c r="U20">
        <v>0.041910059</v>
      </c>
      <c r="V20">
        <v>21.328649395</v>
      </c>
      <c r="W20">
        <v>5.1729573121</v>
      </c>
      <c r="X20">
        <v>-0.5012</v>
      </c>
      <c r="Y20">
        <v>-0.9841</v>
      </c>
      <c r="Z20">
        <v>-0.0183</v>
      </c>
      <c r="AA20">
        <v>0.6057876979</v>
      </c>
      <c r="AB20">
        <v>0.3737719949</v>
      </c>
      <c r="AC20">
        <v>0.9818251233</v>
      </c>
      <c r="AD20">
        <v>0.8048619876</v>
      </c>
      <c r="AE20">
        <v>0.0875</v>
      </c>
      <c r="AF20">
        <v>-0.6068</v>
      </c>
      <c r="AG20">
        <v>0.7818</v>
      </c>
      <c r="AH20">
        <v>1</v>
      </c>
      <c r="AI20" t="s">
        <v>161</v>
      </c>
      <c r="AJ20" t="s">
        <v>161</v>
      </c>
      <c r="AK20" t="s">
        <v>161</v>
      </c>
      <c r="AL20" t="s">
        <v>161</v>
      </c>
    </row>
    <row r="21" spans="1:38" ht="12.75">
      <c r="A21" t="s">
        <v>71</v>
      </c>
      <c r="B21">
        <v>8</v>
      </c>
      <c r="C21">
        <v>48107</v>
      </c>
      <c r="D21">
        <v>16.332975691</v>
      </c>
      <c r="E21">
        <v>8.1298660621</v>
      </c>
      <c r="F21">
        <v>32.81309838</v>
      </c>
      <c r="G21">
        <v>0.0173108316</v>
      </c>
      <c r="H21">
        <v>16.629596524</v>
      </c>
      <c r="I21">
        <v>5.8794502354</v>
      </c>
      <c r="J21">
        <v>-0.8472</v>
      </c>
      <c r="K21">
        <v>-1.5448</v>
      </c>
      <c r="L21">
        <v>-0.1495</v>
      </c>
      <c r="M21">
        <v>0.4286281327</v>
      </c>
      <c r="N21">
        <v>0.2133529967</v>
      </c>
      <c r="O21">
        <v>0.8611178607</v>
      </c>
      <c r="P21" t="s">
        <v>161</v>
      </c>
      <c r="Q21" t="s">
        <v>161</v>
      </c>
      <c r="R21" t="s">
        <v>161</v>
      </c>
      <c r="S21" t="s">
        <v>161</v>
      </c>
      <c r="T21" t="s">
        <v>161</v>
      </c>
      <c r="U21" t="s">
        <v>161</v>
      </c>
      <c r="V21" t="s">
        <v>161</v>
      </c>
      <c r="W21" t="s">
        <v>161</v>
      </c>
      <c r="X21" t="s">
        <v>161</v>
      </c>
      <c r="Y21" t="s">
        <v>161</v>
      </c>
      <c r="Z21" t="s">
        <v>161</v>
      </c>
      <c r="AA21" t="s">
        <v>161</v>
      </c>
      <c r="AB21" t="s">
        <v>161</v>
      </c>
      <c r="AC21" t="s">
        <v>161</v>
      </c>
      <c r="AD21" t="s">
        <v>161</v>
      </c>
      <c r="AE21" t="s">
        <v>161</v>
      </c>
      <c r="AF21" t="s">
        <v>161</v>
      </c>
      <c r="AG21" t="s">
        <v>161</v>
      </c>
      <c r="AH21" t="s">
        <v>161</v>
      </c>
      <c r="AI21" t="s">
        <v>161</v>
      </c>
      <c r="AJ21" t="s">
        <v>161</v>
      </c>
      <c r="AK21" t="s">
        <v>161</v>
      </c>
      <c r="AL21" t="s">
        <v>164</v>
      </c>
    </row>
    <row r="22" spans="1:38" ht="12.75">
      <c r="A22" t="s">
        <v>74</v>
      </c>
      <c r="B22">
        <v>11</v>
      </c>
      <c r="C22">
        <v>54533</v>
      </c>
      <c r="D22">
        <v>20.009382334</v>
      </c>
      <c r="E22">
        <v>11.020694692</v>
      </c>
      <c r="F22">
        <v>36.329414124</v>
      </c>
      <c r="G22">
        <v>0.0342773831</v>
      </c>
      <c r="H22">
        <v>20.171272441</v>
      </c>
      <c r="I22">
        <v>6.0818674754</v>
      </c>
      <c r="J22">
        <v>-0.6442</v>
      </c>
      <c r="K22">
        <v>-1.2406</v>
      </c>
      <c r="L22">
        <v>-0.0477</v>
      </c>
      <c r="M22">
        <v>0.525108489</v>
      </c>
      <c r="N22">
        <v>0.2892173402</v>
      </c>
      <c r="O22">
        <v>0.9533969334</v>
      </c>
      <c r="P22">
        <v>6</v>
      </c>
      <c r="Q22">
        <v>57624</v>
      </c>
      <c r="R22">
        <v>10.414603114</v>
      </c>
      <c r="S22">
        <v>4.6579012562</v>
      </c>
      <c r="T22">
        <v>23.286014894</v>
      </c>
      <c r="U22">
        <v>0.0036463068</v>
      </c>
      <c r="V22">
        <v>10.412328197</v>
      </c>
      <c r="W22">
        <v>4.250815186</v>
      </c>
      <c r="X22">
        <v>-1.1935</v>
      </c>
      <c r="Y22">
        <v>-1.9982</v>
      </c>
      <c r="Z22">
        <v>-0.3889</v>
      </c>
      <c r="AA22">
        <v>0.3031462842</v>
      </c>
      <c r="AB22">
        <v>0.1355813028</v>
      </c>
      <c r="AC22">
        <v>0.6778048873</v>
      </c>
      <c r="AD22">
        <v>0.1982220735</v>
      </c>
      <c r="AE22">
        <v>-0.653</v>
      </c>
      <c r="AF22">
        <v>-1.6477</v>
      </c>
      <c r="AG22">
        <v>0.3417</v>
      </c>
      <c r="AH22" t="s">
        <v>161</v>
      </c>
      <c r="AI22">
        <v>2</v>
      </c>
      <c r="AJ22" t="s">
        <v>161</v>
      </c>
      <c r="AK22" t="s">
        <v>161</v>
      </c>
      <c r="AL22" t="s">
        <v>161</v>
      </c>
    </row>
    <row r="23" spans="1:38" ht="12.75">
      <c r="A23" t="s">
        <v>73</v>
      </c>
      <c r="B23">
        <v>14</v>
      </c>
      <c r="C23">
        <v>77905</v>
      </c>
      <c r="D23">
        <v>18.251648657</v>
      </c>
      <c r="E23">
        <v>10.743096542</v>
      </c>
      <c r="F23">
        <v>31.008068987</v>
      </c>
      <c r="G23">
        <v>0.0064857101</v>
      </c>
      <c r="H23">
        <v>17.970605224</v>
      </c>
      <c r="I23">
        <v>4.8028462702</v>
      </c>
      <c r="J23">
        <v>-0.7361</v>
      </c>
      <c r="K23">
        <v>-1.2661</v>
      </c>
      <c r="L23">
        <v>-0.2061</v>
      </c>
      <c r="M23">
        <v>0.4789800849</v>
      </c>
      <c r="N23">
        <v>0.2819323005</v>
      </c>
      <c r="O23">
        <v>0.8137482697</v>
      </c>
      <c r="P23">
        <v>15</v>
      </c>
      <c r="Q23">
        <v>73256</v>
      </c>
      <c r="R23">
        <v>19.947420278</v>
      </c>
      <c r="S23">
        <v>11.940851227</v>
      </c>
      <c r="T23">
        <v>33.322546961</v>
      </c>
      <c r="U23">
        <v>0.0378461625</v>
      </c>
      <c r="V23">
        <v>20.476138473</v>
      </c>
      <c r="W23">
        <v>5.2869162201</v>
      </c>
      <c r="X23">
        <v>-0.5436</v>
      </c>
      <c r="Y23">
        <v>-1.0568</v>
      </c>
      <c r="Z23">
        <v>-0.0305</v>
      </c>
      <c r="AA23">
        <v>0.580625711</v>
      </c>
      <c r="AB23">
        <v>0.3475720237</v>
      </c>
      <c r="AC23">
        <v>0.9699463515</v>
      </c>
      <c r="AD23">
        <v>0.8110486676</v>
      </c>
      <c r="AE23">
        <v>0.0888</v>
      </c>
      <c r="AF23">
        <v>-0.6395</v>
      </c>
      <c r="AG23">
        <v>0.8172</v>
      </c>
      <c r="AH23">
        <v>1</v>
      </c>
      <c r="AI23" t="s">
        <v>161</v>
      </c>
      <c r="AJ23" t="s">
        <v>161</v>
      </c>
      <c r="AK23" t="s">
        <v>161</v>
      </c>
      <c r="AL23" t="s">
        <v>161</v>
      </c>
    </row>
    <row r="24" spans="1:38" ht="12.75">
      <c r="A24" t="s">
        <v>75</v>
      </c>
      <c r="B24">
        <v>9</v>
      </c>
      <c r="C24">
        <v>45734</v>
      </c>
      <c r="D24">
        <v>19.80881099</v>
      </c>
      <c r="E24">
        <v>10.255861238</v>
      </c>
      <c r="F24">
        <v>38.259974829</v>
      </c>
      <c r="G24">
        <v>0.0514272147</v>
      </c>
      <c r="H24">
        <v>19.679013425</v>
      </c>
      <c r="I24">
        <v>6.5596711418</v>
      </c>
      <c r="J24">
        <v>-0.6542</v>
      </c>
      <c r="K24">
        <v>-1.3125</v>
      </c>
      <c r="L24">
        <v>0.0041</v>
      </c>
      <c r="M24">
        <v>0.5198448725</v>
      </c>
      <c r="N24">
        <v>0.2691457292</v>
      </c>
      <c r="O24">
        <v>1.0040608569</v>
      </c>
      <c r="P24">
        <v>7</v>
      </c>
      <c r="Q24">
        <v>43662</v>
      </c>
      <c r="R24">
        <v>15.77522262</v>
      </c>
      <c r="S24">
        <v>7.4842026978</v>
      </c>
      <c r="T24">
        <v>33.25105676</v>
      </c>
      <c r="U24">
        <v>0.0407742708</v>
      </c>
      <c r="V24">
        <v>16.032247721</v>
      </c>
      <c r="W24">
        <v>6.0596200611</v>
      </c>
      <c r="X24">
        <v>-0.7783</v>
      </c>
      <c r="Y24">
        <v>-1.524</v>
      </c>
      <c r="Z24">
        <v>-0.0327</v>
      </c>
      <c r="AA24">
        <v>0.459182176</v>
      </c>
      <c r="AB24">
        <v>0.2178487469</v>
      </c>
      <c r="AC24">
        <v>0.9678654283</v>
      </c>
      <c r="AD24">
        <v>0.6514140584</v>
      </c>
      <c r="AE24">
        <v>-0.2277</v>
      </c>
      <c r="AF24">
        <v>-1.2154</v>
      </c>
      <c r="AG24">
        <v>0.76</v>
      </c>
      <c r="AH24" t="s">
        <v>161</v>
      </c>
      <c r="AI24" t="s">
        <v>161</v>
      </c>
      <c r="AJ24" t="s">
        <v>161</v>
      </c>
      <c r="AK24" t="s">
        <v>161</v>
      </c>
      <c r="AL24" t="s">
        <v>161</v>
      </c>
    </row>
    <row r="25" spans="1:38" ht="12.75">
      <c r="A25" t="s">
        <v>81</v>
      </c>
      <c r="B25">
        <v>13</v>
      </c>
      <c r="C25">
        <v>53038</v>
      </c>
      <c r="D25">
        <v>24.694559112</v>
      </c>
      <c r="E25">
        <v>14.253953445</v>
      </c>
      <c r="F25">
        <v>42.782604284</v>
      </c>
      <c r="G25">
        <v>0.1218547555</v>
      </c>
      <c r="H25">
        <v>24.510728157</v>
      </c>
      <c r="I25">
        <v>6.7980528592</v>
      </c>
      <c r="J25">
        <v>-0.4338</v>
      </c>
      <c r="K25">
        <v>-0.9833</v>
      </c>
      <c r="L25">
        <v>0.1158</v>
      </c>
      <c r="M25">
        <v>0.6480621143</v>
      </c>
      <c r="N25">
        <v>0.3740681162</v>
      </c>
      <c r="O25">
        <v>1.1227487344</v>
      </c>
      <c r="P25">
        <v>8</v>
      </c>
      <c r="Q25">
        <v>51396</v>
      </c>
      <c r="R25">
        <v>15.551092345</v>
      </c>
      <c r="S25">
        <v>7.7368359598</v>
      </c>
      <c r="T25">
        <v>31.257800265</v>
      </c>
      <c r="U25">
        <v>0.0260672691</v>
      </c>
      <c r="V25">
        <v>15.565413651</v>
      </c>
      <c r="W25">
        <v>5.5032047723</v>
      </c>
      <c r="X25">
        <v>-0.7926</v>
      </c>
      <c r="Y25">
        <v>-1.4908</v>
      </c>
      <c r="Z25">
        <v>-0.0945</v>
      </c>
      <c r="AA25">
        <v>0.4526582346</v>
      </c>
      <c r="AB25">
        <v>0.2252023478</v>
      </c>
      <c r="AC25">
        <v>0.9098460978</v>
      </c>
      <c r="AD25">
        <v>0.3034163728</v>
      </c>
      <c r="AE25">
        <v>-0.4625</v>
      </c>
      <c r="AF25">
        <v>-1.3432</v>
      </c>
      <c r="AG25">
        <v>0.4183</v>
      </c>
      <c r="AH25" t="s">
        <v>161</v>
      </c>
      <c r="AI25" t="s">
        <v>161</v>
      </c>
      <c r="AJ25" t="s">
        <v>161</v>
      </c>
      <c r="AK25" t="s">
        <v>161</v>
      </c>
      <c r="AL25" t="s">
        <v>161</v>
      </c>
    </row>
    <row r="26" spans="1:38" ht="12.75">
      <c r="A26" t="s">
        <v>76</v>
      </c>
      <c r="B26">
        <v>26</v>
      </c>
      <c r="C26">
        <v>115191</v>
      </c>
      <c r="D26">
        <v>22.285540094</v>
      </c>
      <c r="E26">
        <v>15.047191134</v>
      </c>
      <c r="F26">
        <v>33.005847595</v>
      </c>
      <c r="G26">
        <v>0.0074302436</v>
      </c>
      <c r="H26">
        <v>22.57120782</v>
      </c>
      <c r="I26">
        <v>4.4265780431</v>
      </c>
      <c r="J26">
        <v>-0.5364</v>
      </c>
      <c r="K26">
        <v>-0.9292</v>
      </c>
      <c r="L26">
        <v>-0.1437</v>
      </c>
      <c r="M26">
        <v>0.5848419551</v>
      </c>
      <c r="N26">
        <v>0.3948851428</v>
      </c>
      <c r="O26">
        <v>0.8661762002</v>
      </c>
      <c r="P26">
        <v>23</v>
      </c>
      <c r="Q26">
        <v>112903</v>
      </c>
      <c r="R26">
        <v>19.908396202</v>
      </c>
      <c r="S26">
        <v>13.114719148</v>
      </c>
      <c r="T26">
        <v>30.221328789</v>
      </c>
      <c r="U26">
        <v>0.0104088999</v>
      </c>
      <c r="V26">
        <v>20.371469314</v>
      </c>
      <c r="W26">
        <v>4.2477449876</v>
      </c>
      <c r="X26">
        <v>-0.5456</v>
      </c>
      <c r="Y26">
        <v>-0.963</v>
      </c>
      <c r="Z26">
        <v>-0.1282</v>
      </c>
      <c r="AA26">
        <v>0.5794898056</v>
      </c>
      <c r="AB26">
        <v>0.3817407476</v>
      </c>
      <c r="AC26">
        <v>0.8796766835</v>
      </c>
      <c r="AD26">
        <v>0.6935485092</v>
      </c>
      <c r="AE26">
        <v>-0.1128</v>
      </c>
      <c r="AF26">
        <v>-0.6738</v>
      </c>
      <c r="AG26">
        <v>0.4483</v>
      </c>
      <c r="AH26">
        <v>1</v>
      </c>
      <c r="AI26" t="s">
        <v>161</v>
      </c>
      <c r="AJ26" t="s">
        <v>161</v>
      </c>
      <c r="AK26" t="s">
        <v>161</v>
      </c>
      <c r="AL26" t="s">
        <v>161</v>
      </c>
    </row>
    <row r="27" spans="1:38" ht="12.75">
      <c r="A27" t="s">
        <v>77</v>
      </c>
      <c r="B27">
        <v>12</v>
      </c>
      <c r="C27">
        <v>70921</v>
      </c>
      <c r="D27">
        <v>16.707820445</v>
      </c>
      <c r="E27">
        <v>9.4344260745</v>
      </c>
      <c r="F27">
        <v>29.588579296</v>
      </c>
      <c r="G27">
        <v>0.004691508</v>
      </c>
      <c r="H27">
        <v>16.920235191</v>
      </c>
      <c r="I27">
        <v>4.8844511712</v>
      </c>
      <c r="J27">
        <v>-0.8245</v>
      </c>
      <c r="K27">
        <v>-1.396</v>
      </c>
      <c r="L27">
        <v>-0.253</v>
      </c>
      <c r="M27">
        <v>0.4384652261</v>
      </c>
      <c r="N27">
        <v>0.247588713</v>
      </c>
      <c r="O27">
        <v>0.7764964408</v>
      </c>
      <c r="P27">
        <v>8</v>
      </c>
      <c r="Q27">
        <v>68840</v>
      </c>
      <c r="R27">
        <v>11.330205791</v>
      </c>
      <c r="S27">
        <v>5.6369188778</v>
      </c>
      <c r="T27">
        <v>22.77371132</v>
      </c>
      <c r="U27">
        <v>0.0018443437</v>
      </c>
      <c r="V27">
        <v>11.621150494</v>
      </c>
      <c r="W27">
        <v>4.1086971597</v>
      </c>
      <c r="X27">
        <v>-1.1093</v>
      </c>
      <c r="Y27">
        <v>-1.8074</v>
      </c>
      <c r="Z27">
        <v>-0.4111</v>
      </c>
      <c r="AA27">
        <v>0.3297974726</v>
      </c>
      <c r="AB27">
        <v>0.1640783613</v>
      </c>
      <c r="AC27">
        <v>0.6628928524</v>
      </c>
      <c r="AD27">
        <v>0.39479711</v>
      </c>
      <c r="AE27">
        <v>-0.3884</v>
      </c>
      <c r="AF27">
        <v>-1.283</v>
      </c>
      <c r="AG27">
        <v>0.5062</v>
      </c>
      <c r="AH27">
        <v>1</v>
      </c>
      <c r="AI27">
        <v>2</v>
      </c>
      <c r="AJ27" t="s">
        <v>161</v>
      </c>
      <c r="AK27" t="s">
        <v>161</v>
      </c>
      <c r="AL27" t="s">
        <v>161</v>
      </c>
    </row>
    <row r="28" spans="1:38" ht="12.75">
      <c r="A28" t="s">
        <v>70</v>
      </c>
      <c r="B28">
        <v>13</v>
      </c>
      <c r="C28">
        <v>64710</v>
      </c>
      <c r="D28">
        <v>19.980755161</v>
      </c>
      <c r="E28">
        <v>11.533157226</v>
      </c>
      <c r="F28">
        <v>34.615896498</v>
      </c>
      <c r="G28">
        <v>0.0213076175</v>
      </c>
      <c r="H28">
        <v>20.08963066</v>
      </c>
      <c r="I28">
        <v>5.5718610346</v>
      </c>
      <c r="J28">
        <v>-0.6456</v>
      </c>
      <c r="K28">
        <v>-1.1951</v>
      </c>
      <c r="L28">
        <v>-0.096</v>
      </c>
      <c r="M28">
        <v>0.5243572229</v>
      </c>
      <c r="N28">
        <v>0.3026659526</v>
      </c>
      <c r="O28">
        <v>0.9084288961</v>
      </c>
      <c r="P28" t="s">
        <v>161</v>
      </c>
      <c r="Q28" t="s">
        <v>161</v>
      </c>
      <c r="R28" t="s">
        <v>161</v>
      </c>
      <c r="S28" t="s">
        <v>161</v>
      </c>
      <c r="T28" t="s">
        <v>161</v>
      </c>
      <c r="U28" t="s">
        <v>161</v>
      </c>
      <c r="V28" t="s">
        <v>161</v>
      </c>
      <c r="W28" t="s">
        <v>161</v>
      </c>
      <c r="X28" t="s">
        <v>161</v>
      </c>
      <c r="Y28" t="s">
        <v>161</v>
      </c>
      <c r="Z28" t="s">
        <v>161</v>
      </c>
      <c r="AA28" t="s">
        <v>161</v>
      </c>
      <c r="AB28" t="s">
        <v>161</v>
      </c>
      <c r="AC28" t="s">
        <v>161</v>
      </c>
      <c r="AD28" t="s">
        <v>161</v>
      </c>
      <c r="AE28" t="s">
        <v>161</v>
      </c>
      <c r="AF28" t="s">
        <v>161</v>
      </c>
      <c r="AG28" t="s">
        <v>161</v>
      </c>
      <c r="AH28" t="s">
        <v>161</v>
      </c>
      <c r="AI28" t="s">
        <v>161</v>
      </c>
      <c r="AJ28" t="s">
        <v>161</v>
      </c>
      <c r="AK28" t="s">
        <v>161</v>
      </c>
      <c r="AL28" t="s">
        <v>164</v>
      </c>
    </row>
    <row r="29" spans="1:38" ht="12.75">
      <c r="A29" t="s">
        <v>78</v>
      </c>
      <c r="B29">
        <v>13</v>
      </c>
      <c r="C29">
        <v>47764</v>
      </c>
      <c r="D29">
        <v>27.546168366</v>
      </c>
      <c r="E29">
        <v>15.89999357</v>
      </c>
      <c r="F29">
        <v>47.722748332</v>
      </c>
      <c r="G29">
        <v>0.2471519644</v>
      </c>
      <c r="H29">
        <v>27.217150992</v>
      </c>
      <c r="I29">
        <v>7.5486794981</v>
      </c>
      <c r="J29">
        <v>-0.3245</v>
      </c>
      <c r="K29">
        <v>-0.874</v>
      </c>
      <c r="L29">
        <v>0.2251</v>
      </c>
      <c r="M29">
        <v>0.7228972193</v>
      </c>
      <c r="N29">
        <v>0.4172653338</v>
      </c>
      <c r="O29">
        <v>1.2523934947</v>
      </c>
      <c r="P29" t="s">
        <v>161</v>
      </c>
      <c r="Q29" t="s">
        <v>161</v>
      </c>
      <c r="R29" t="s">
        <v>161</v>
      </c>
      <c r="S29" t="s">
        <v>161</v>
      </c>
      <c r="T29" t="s">
        <v>161</v>
      </c>
      <c r="U29" t="s">
        <v>161</v>
      </c>
      <c r="V29" t="s">
        <v>161</v>
      </c>
      <c r="W29" t="s">
        <v>161</v>
      </c>
      <c r="X29" t="s">
        <v>161</v>
      </c>
      <c r="Y29" t="s">
        <v>161</v>
      </c>
      <c r="Z29" t="s">
        <v>161</v>
      </c>
      <c r="AA29" t="s">
        <v>161</v>
      </c>
      <c r="AB29" t="s">
        <v>161</v>
      </c>
      <c r="AC29" t="s">
        <v>161</v>
      </c>
      <c r="AD29" t="s">
        <v>161</v>
      </c>
      <c r="AE29" t="s">
        <v>161</v>
      </c>
      <c r="AF29" t="s">
        <v>161</v>
      </c>
      <c r="AG29" t="s">
        <v>161</v>
      </c>
      <c r="AH29" t="s">
        <v>161</v>
      </c>
      <c r="AI29" t="s">
        <v>161</v>
      </c>
      <c r="AJ29" t="s">
        <v>161</v>
      </c>
      <c r="AK29" t="s">
        <v>161</v>
      </c>
      <c r="AL29" t="s">
        <v>164</v>
      </c>
    </row>
    <row r="30" spans="1:38" ht="12.75">
      <c r="A30" t="s">
        <v>80</v>
      </c>
      <c r="B30">
        <v>41</v>
      </c>
      <c r="C30">
        <v>81627</v>
      </c>
      <c r="D30">
        <v>51.328786543</v>
      </c>
      <c r="E30">
        <v>37.400113691</v>
      </c>
      <c r="F30">
        <v>70.444821365</v>
      </c>
      <c r="G30">
        <v>0.0651354722</v>
      </c>
      <c r="H30">
        <v>50.228478322</v>
      </c>
      <c r="I30">
        <v>7.8443704135</v>
      </c>
      <c r="J30">
        <v>0.2979</v>
      </c>
      <c r="K30">
        <v>-0.0187</v>
      </c>
      <c r="L30">
        <v>0.6145</v>
      </c>
      <c r="M30">
        <v>1.3470271643</v>
      </c>
      <c r="N30">
        <v>0.9814954235</v>
      </c>
      <c r="O30">
        <v>1.8486914332</v>
      </c>
      <c r="P30">
        <v>37</v>
      </c>
      <c r="Q30">
        <v>82396</v>
      </c>
      <c r="R30">
        <v>44.753755296</v>
      </c>
      <c r="S30">
        <v>32.070458291</v>
      </c>
      <c r="T30">
        <v>62.453071138</v>
      </c>
      <c r="U30">
        <v>0.1198901168</v>
      </c>
      <c r="V30">
        <v>44.90509248</v>
      </c>
      <c r="W30">
        <v>7.3823517286</v>
      </c>
      <c r="X30">
        <v>0.2644</v>
      </c>
      <c r="Y30">
        <v>-0.0688</v>
      </c>
      <c r="Z30">
        <v>0.5977</v>
      </c>
      <c r="AA30">
        <v>1.3026837869</v>
      </c>
      <c r="AB30">
        <v>0.9335007929</v>
      </c>
      <c r="AC30">
        <v>1.817872102</v>
      </c>
      <c r="AD30">
        <v>0.5455118569</v>
      </c>
      <c r="AE30">
        <v>-0.1371</v>
      </c>
      <c r="AF30">
        <v>-0.5815</v>
      </c>
      <c r="AG30">
        <v>0.3074</v>
      </c>
      <c r="AH30" t="s">
        <v>161</v>
      </c>
      <c r="AI30" t="s">
        <v>161</v>
      </c>
      <c r="AJ30" t="s">
        <v>161</v>
      </c>
      <c r="AK30" t="s">
        <v>161</v>
      </c>
      <c r="AL30" t="s">
        <v>161</v>
      </c>
    </row>
    <row r="31" spans="1:38" ht="12.75">
      <c r="A31" t="s">
        <v>79</v>
      </c>
      <c r="B31">
        <v>24</v>
      </c>
      <c r="C31">
        <v>55561</v>
      </c>
      <c r="D31">
        <v>45.075664113</v>
      </c>
      <c r="E31">
        <v>29.969724922</v>
      </c>
      <c r="F31">
        <v>67.795600413</v>
      </c>
      <c r="G31">
        <v>0.4198428738</v>
      </c>
      <c r="H31">
        <v>43.195766815</v>
      </c>
      <c r="I31">
        <v>8.8172989787</v>
      </c>
      <c r="J31">
        <v>0.168</v>
      </c>
      <c r="K31">
        <v>-0.2402</v>
      </c>
      <c r="L31">
        <v>0.5761</v>
      </c>
      <c r="M31">
        <v>1.1829257634</v>
      </c>
      <c r="N31">
        <v>0.7864988887</v>
      </c>
      <c r="O31">
        <v>1.7791676274</v>
      </c>
      <c r="P31">
        <v>36</v>
      </c>
      <c r="Q31">
        <v>58422</v>
      </c>
      <c r="R31">
        <v>62.73396627</v>
      </c>
      <c r="S31">
        <v>44.762443706</v>
      </c>
      <c r="T31">
        <v>87.920814819</v>
      </c>
      <c r="U31">
        <v>0.0004713281</v>
      </c>
      <c r="V31">
        <v>61.620622368</v>
      </c>
      <c r="W31">
        <v>10.270103728</v>
      </c>
      <c r="X31">
        <v>0.6022</v>
      </c>
      <c r="Y31">
        <v>0.2646</v>
      </c>
      <c r="Z31">
        <v>0.9397</v>
      </c>
      <c r="AA31">
        <v>1.826048344</v>
      </c>
      <c r="AB31">
        <v>1.3029366875</v>
      </c>
      <c r="AC31">
        <v>2.5591823354</v>
      </c>
      <c r="AD31">
        <v>0.2097138296</v>
      </c>
      <c r="AE31">
        <v>0.3306</v>
      </c>
      <c r="AF31">
        <v>-0.186</v>
      </c>
      <c r="AG31">
        <v>0.8471</v>
      </c>
      <c r="AH31" t="s">
        <v>161</v>
      </c>
      <c r="AI31">
        <v>2</v>
      </c>
      <c r="AJ31" t="s">
        <v>161</v>
      </c>
      <c r="AK31" t="s">
        <v>161</v>
      </c>
      <c r="AL31" t="s">
        <v>161</v>
      </c>
    </row>
    <row r="32" spans="1:38" ht="12.75">
      <c r="A32" t="s">
        <v>32</v>
      </c>
      <c r="B32">
        <v>7</v>
      </c>
      <c r="C32">
        <v>25559</v>
      </c>
      <c r="D32" t="s">
        <v>161</v>
      </c>
      <c r="E32" t="s">
        <v>161</v>
      </c>
      <c r="F32" t="s">
        <v>161</v>
      </c>
      <c r="G32" t="s">
        <v>161</v>
      </c>
      <c r="H32">
        <v>27.387612974</v>
      </c>
      <c r="I32">
        <v>10.351544705</v>
      </c>
      <c r="J32" t="s">
        <v>161</v>
      </c>
      <c r="K32" t="s">
        <v>161</v>
      </c>
      <c r="L32" t="s">
        <v>161</v>
      </c>
      <c r="M32" t="s">
        <v>161</v>
      </c>
      <c r="N32" t="s">
        <v>161</v>
      </c>
      <c r="O32" t="s">
        <v>161</v>
      </c>
      <c r="P32">
        <v>6</v>
      </c>
      <c r="Q32">
        <v>24817</v>
      </c>
      <c r="R32" t="s">
        <v>161</v>
      </c>
      <c r="S32" t="s">
        <v>161</v>
      </c>
      <c r="T32" t="s">
        <v>161</v>
      </c>
      <c r="U32" t="s">
        <v>161</v>
      </c>
      <c r="V32">
        <v>24.17697546</v>
      </c>
      <c r="W32">
        <v>9.8702089003</v>
      </c>
      <c r="X32" t="s">
        <v>161</v>
      </c>
      <c r="Y32" t="s">
        <v>161</v>
      </c>
      <c r="Z32" t="s">
        <v>161</v>
      </c>
      <c r="AA32" t="s">
        <v>161</v>
      </c>
      <c r="AB32" t="s">
        <v>161</v>
      </c>
      <c r="AC32" t="s">
        <v>161</v>
      </c>
      <c r="AD32" t="s">
        <v>161</v>
      </c>
      <c r="AE32" t="s">
        <v>161</v>
      </c>
      <c r="AF32" t="s">
        <v>161</v>
      </c>
      <c r="AG32" t="s">
        <v>161</v>
      </c>
      <c r="AH32" t="s">
        <v>161</v>
      </c>
      <c r="AI32" t="s">
        <v>161</v>
      </c>
      <c r="AJ32" t="s">
        <v>161</v>
      </c>
      <c r="AK32" t="s">
        <v>161</v>
      </c>
      <c r="AL32" t="s">
        <v>161</v>
      </c>
    </row>
    <row r="33" spans="1:38" ht="12.75">
      <c r="A33" t="s">
        <v>31</v>
      </c>
      <c r="B33">
        <v>8</v>
      </c>
      <c r="C33">
        <v>34402</v>
      </c>
      <c r="D33" t="s">
        <v>161</v>
      </c>
      <c r="E33" t="s">
        <v>161</v>
      </c>
      <c r="F33" t="s">
        <v>161</v>
      </c>
      <c r="G33" t="s">
        <v>161</v>
      </c>
      <c r="H33">
        <v>23.25446195</v>
      </c>
      <c r="I33">
        <v>8.2216938688</v>
      </c>
      <c r="J33" t="s">
        <v>161</v>
      </c>
      <c r="K33" t="s">
        <v>161</v>
      </c>
      <c r="L33" t="s">
        <v>161</v>
      </c>
      <c r="M33" t="s">
        <v>161</v>
      </c>
      <c r="N33" t="s">
        <v>161</v>
      </c>
      <c r="O33" t="s">
        <v>161</v>
      </c>
      <c r="P33">
        <v>12</v>
      </c>
      <c r="Q33">
        <v>39974</v>
      </c>
      <c r="R33" t="s">
        <v>161</v>
      </c>
      <c r="S33" t="s">
        <v>161</v>
      </c>
      <c r="T33" t="s">
        <v>161</v>
      </c>
      <c r="U33" t="s">
        <v>161</v>
      </c>
      <c r="V33">
        <v>30.019512683</v>
      </c>
      <c r="W33">
        <v>8.6658868643</v>
      </c>
      <c r="X33" t="s">
        <v>161</v>
      </c>
      <c r="Y33" t="s">
        <v>161</v>
      </c>
      <c r="Z33" t="s">
        <v>161</v>
      </c>
      <c r="AA33" t="s">
        <v>161</v>
      </c>
      <c r="AB33" t="s">
        <v>161</v>
      </c>
      <c r="AC33" t="s">
        <v>161</v>
      </c>
      <c r="AD33" t="s">
        <v>161</v>
      </c>
      <c r="AE33" t="s">
        <v>161</v>
      </c>
      <c r="AF33" t="s">
        <v>161</v>
      </c>
      <c r="AG33" t="s">
        <v>161</v>
      </c>
      <c r="AH33" t="s">
        <v>161</v>
      </c>
      <c r="AI33" t="s">
        <v>161</v>
      </c>
      <c r="AJ33" t="s">
        <v>161</v>
      </c>
      <c r="AK33" t="s">
        <v>161</v>
      </c>
      <c r="AL33" t="s">
        <v>161</v>
      </c>
    </row>
    <row r="34" spans="1:38" ht="12.75">
      <c r="A34" t="s">
        <v>34</v>
      </c>
      <c r="B34" t="s">
        <v>161</v>
      </c>
      <c r="C34" t="s">
        <v>161</v>
      </c>
      <c r="D34" t="s">
        <v>161</v>
      </c>
      <c r="E34" t="s">
        <v>161</v>
      </c>
      <c r="F34" t="s">
        <v>161</v>
      </c>
      <c r="G34" t="s">
        <v>161</v>
      </c>
      <c r="H34" t="s">
        <v>161</v>
      </c>
      <c r="I34" t="s">
        <v>161</v>
      </c>
      <c r="J34" t="s">
        <v>161</v>
      </c>
      <c r="K34" t="s">
        <v>161</v>
      </c>
      <c r="L34" t="s">
        <v>161</v>
      </c>
      <c r="M34" t="s">
        <v>161</v>
      </c>
      <c r="N34" t="s">
        <v>161</v>
      </c>
      <c r="O34" t="s">
        <v>161</v>
      </c>
      <c r="P34">
        <v>6</v>
      </c>
      <c r="Q34">
        <v>16934</v>
      </c>
      <c r="R34" t="s">
        <v>161</v>
      </c>
      <c r="S34" t="s">
        <v>161</v>
      </c>
      <c r="T34" t="s">
        <v>161</v>
      </c>
      <c r="U34" t="s">
        <v>161</v>
      </c>
      <c r="V34">
        <v>35.431675918</v>
      </c>
      <c r="W34">
        <v>14.464921122</v>
      </c>
      <c r="X34" t="s">
        <v>161</v>
      </c>
      <c r="Y34" t="s">
        <v>161</v>
      </c>
      <c r="Z34" t="s">
        <v>161</v>
      </c>
      <c r="AA34" t="s">
        <v>161</v>
      </c>
      <c r="AB34" t="s">
        <v>161</v>
      </c>
      <c r="AC34" t="s">
        <v>161</v>
      </c>
      <c r="AD34" t="s">
        <v>161</v>
      </c>
      <c r="AE34" t="s">
        <v>161</v>
      </c>
      <c r="AF34" t="s">
        <v>161</v>
      </c>
      <c r="AG34" t="s">
        <v>161</v>
      </c>
      <c r="AH34" t="s">
        <v>161</v>
      </c>
      <c r="AI34" t="s">
        <v>161</v>
      </c>
      <c r="AJ34" t="s">
        <v>161</v>
      </c>
      <c r="AK34" t="s">
        <v>164</v>
      </c>
      <c r="AL34" t="s">
        <v>161</v>
      </c>
    </row>
    <row r="35" spans="1:38" ht="12.75">
      <c r="A35" t="s">
        <v>33</v>
      </c>
      <c r="B35" t="s">
        <v>161</v>
      </c>
      <c r="C35" t="s">
        <v>161</v>
      </c>
      <c r="D35" t="s">
        <v>161</v>
      </c>
      <c r="E35" t="s">
        <v>161</v>
      </c>
      <c r="F35" t="s">
        <v>161</v>
      </c>
      <c r="G35" t="s">
        <v>161</v>
      </c>
      <c r="H35" t="s">
        <v>161</v>
      </c>
      <c r="I35" t="s">
        <v>161</v>
      </c>
      <c r="J35" t="s">
        <v>161</v>
      </c>
      <c r="K35" t="s">
        <v>161</v>
      </c>
      <c r="L35" t="s">
        <v>161</v>
      </c>
      <c r="M35" t="s">
        <v>161</v>
      </c>
      <c r="N35" t="s">
        <v>161</v>
      </c>
      <c r="O35" t="s">
        <v>161</v>
      </c>
      <c r="P35" t="s">
        <v>161</v>
      </c>
      <c r="Q35" t="s">
        <v>161</v>
      </c>
      <c r="R35" t="s">
        <v>161</v>
      </c>
      <c r="S35" t="s">
        <v>161</v>
      </c>
      <c r="T35" t="s">
        <v>161</v>
      </c>
      <c r="U35" t="s">
        <v>161</v>
      </c>
      <c r="V35" t="s">
        <v>161</v>
      </c>
      <c r="W35" t="s">
        <v>161</v>
      </c>
      <c r="X35" t="s">
        <v>161</v>
      </c>
      <c r="Y35" t="s">
        <v>161</v>
      </c>
      <c r="Z35" t="s">
        <v>161</v>
      </c>
      <c r="AA35" t="s">
        <v>161</v>
      </c>
      <c r="AB35" t="s">
        <v>161</v>
      </c>
      <c r="AC35" t="s">
        <v>161</v>
      </c>
      <c r="AD35" t="s">
        <v>161</v>
      </c>
      <c r="AE35" t="s">
        <v>161</v>
      </c>
      <c r="AF35" t="s">
        <v>161</v>
      </c>
      <c r="AG35" t="s">
        <v>161</v>
      </c>
      <c r="AH35" t="s">
        <v>161</v>
      </c>
      <c r="AI35" t="s">
        <v>161</v>
      </c>
      <c r="AJ35" t="s">
        <v>161</v>
      </c>
      <c r="AK35" t="s">
        <v>164</v>
      </c>
      <c r="AL35" t="s">
        <v>164</v>
      </c>
    </row>
    <row r="36" spans="1:38" ht="12.75">
      <c r="A36" t="s">
        <v>23</v>
      </c>
      <c r="B36" t="s">
        <v>161</v>
      </c>
      <c r="C36" t="s">
        <v>161</v>
      </c>
      <c r="D36" t="s">
        <v>161</v>
      </c>
      <c r="E36" t="s">
        <v>161</v>
      </c>
      <c r="F36" t="s">
        <v>161</v>
      </c>
      <c r="G36" t="s">
        <v>161</v>
      </c>
      <c r="H36" t="s">
        <v>161</v>
      </c>
      <c r="I36" t="s">
        <v>161</v>
      </c>
      <c r="J36" t="s">
        <v>161</v>
      </c>
      <c r="K36" t="s">
        <v>161</v>
      </c>
      <c r="L36" t="s">
        <v>161</v>
      </c>
      <c r="M36" t="s">
        <v>161</v>
      </c>
      <c r="N36" t="s">
        <v>161</v>
      </c>
      <c r="O36" t="s">
        <v>161</v>
      </c>
      <c r="P36" t="s">
        <v>161</v>
      </c>
      <c r="Q36" t="s">
        <v>161</v>
      </c>
      <c r="R36" t="s">
        <v>161</v>
      </c>
      <c r="S36" t="s">
        <v>161</v>
      </c>
      <c r="T36" t="s">
        <v>161</v>
      </c>
      <c r="U36" t="s">
        <v>161</v>
      </c>
      <c r="V36" t="s">
        <v>161</v>
      </c>
      <c r="W36" t="s">
        <v>161</v>
      </c>
      <c r="X36" t="s">
        <v>161</v>
      </c>
      <c r="Y36" t="s">
        <v>161</v>
      </c>
      <c r="Z36" t="s">
        <v>161</v>
      </c>
      <c r="AA36" t="s">
        <v>161</v>
      </c>
      <c r="AB36" t="s">
        <v>161</v>
      </c>
      <c r="AC36" t="s">
        <v>161</v>
      </c>
      <c r="AD36" t="s">
        <v>161</v>
      </c>
      <c r="AE36" t="s">
        <v>161</v>
      </c>
      <c r="AF36" t="s">
        <v>161</v>
      </c>
      <c r="AG36" t="s">
        <v>161</v>
      </c>
      <c r="AH36" t="s">
        <v>161</v>
      </c>
      <c r="AI36" t="s">
        <v>161</v>
      </c>
      <c r="AJ36" t="s">
        <v>161</v>
      </c>
      <c r="AK36" t="s">
        <v>164</v>
      </c>
      <c r="AL36" t="s">
        <v>164</v>
      </c>
    </row>
    <row r="37" spans="1:38" ht="12.75">
      <c r="A37" t="s">
        <v>16</v>
      </c>
      <c r="B37" t="s">
        <v>161</v>
      </c>
      <c r="C37" t="s">
        <v>161</v>
      </c>
      <c r="D37" t="s">
        <v>161</v>
      </c>
      <c r="E37" t="s">
        <v>161</v>
      </c>
      <c r="F37" t="s">
        <v>161</v>
      </c>
      <c r="G37" t="s">
        <v>161</v>
      </c>
      <c r="H37" t="s">
        <v>161</v>
      </c>
      <c r="I37" t="s">
        <v>161</v>
      </c>
      <c r="J37" t="s">
        <v>161</v>
      </c>
      <c r="K37" t="s">
        <v>161</v>
      </c>
      <c r="L37" t="s">
        <v>161</v>
      </c>
      <c r="M37" t="s">
        <v>161</v>
      </c>
      <c r="N37" t="s">
        <v>161</v>
      </c>
      <c r="O37" t="s">
        <v>161</v>
      </c>
      <c r="P37" t="s">
        <v>161</v>
      </c>
      <c r="Q37" t="s">
        <v>161</v>
      </c>
      <c r="R37" t="s">
        <v>161</v>
      </c>
      <c r="S37" t="s">
        <v>161</v>
      </c>
      <c r="T37" t="s">
        <v>161</v>
      </c>
      <c r="U37" t="s">
        <v>161</v>
      </c>
      <c r="V37" t="s">
        <v>161</v>
      </c>
      <c r="W37" t="s">
        <v>161</v>
      </c>
      <c r="X37" t="s">
        <v>161</v>
      </c>
      <c r="Y37" t="s">
        <v>161</v>
      </c>
      <c r="Z37" t="s">
        <v>161</v>
      </c>
      <c r="AA37" t="s">
        <v>161</v>
      </c>
      <c r="AB37" t="s">
        <v>161</v>
      </c>
      <c r="AC37" t="s">
        <v>161</v>
      </c>
      <c r="AD37" t="s">
        <v>161</v>
      </c>
      <c r="AE37" t="s">
        <v>161</v>
      </c>
      <c r="AF37" t="s">
        <v>161</v>
      </c>
      <c r="AG37" t="s">
        <v>161</v>
      </c>
      <c r="AH37" t="s">
        <v>161</v>
      </c>
      <c r="AI37" t="s">
        <v>161</v>
      </c>
      <c r="AJ37" t="s">
        <v>161</v>
      </c>
      <c r="AK37" t="s">
        <v>164</v>
      </c>
      <c r="AL37" t="s">
        <v>164</v>
      </c>
    </row>
    <row r="38" spans="1:38" ht="12.75">
      <c r="A38" t="s">
        <v>21</v>
      </c>
      <c r="B38" t="s">
        <v>161</v>
      </c>
      <c r="C38" t="s">
        <v>161</v>
      </c>
      <c r="D38" t="s">
        <v>161</v>
      </c>
      <c r="E38" t="s">
        <v>161</v>
      </c>
      <c r="F38" t="s">
        <v>161</v>
      </c>
      <c r="G38" t="s">
        <v>161</v>
      </c>
      <c r="H38" t="s">
        <v>161</v>
      </c>
      <c r="I38" t="s">
        <v>161</v>
      </c>
      <c r="J38" t="s">
        <v>161</v>
      </c>
      <c r="K38" t="s">
        <v>161</v>
      </c>
      <c r="L38" t="s">
        <v>161</v>
      </c>
      <c r="M38" t="s">
        <v>161</v>
      </c>
      <c r="N38" t="s">
        <v>161</v>
      </c>
      <c r="O38" t="s">
        <v>161</v>
      </c>
      <c r="P38" t="s">
        <v>161</v>
      </c>
      <c r="Q38" t="s">
        <v>161</v>
      </c>
      <c r="R38" t="s">
        <v>161</v>
      </c>
      <c r="S38" t="s">
        <v>161</v>
      </c>
      <c r="T38" t="s">
        <v>161</v>
      </c>
      <c r="U38" t="s">
        <v>161</v>
      </c>
      <c r="V38" t="s">
        <v>161</v>
      </c>
      <c r="W38" t="s">
        <v>161</v>
      </c>
      <c r="X38" t="s">
        <v>161</v>
      </c>
      <c r="Y38" t="s">
        <v>161</v>
      </c>
      <c r="Z38" t="s">
        <v>161</v>
      </c>
      <c r="AA38" t="s">
        <v>161</v>
      </c>
      <c r="AB38" t="s">
        <v>161</v>
      </c>
      <c r="AC38" t="s">
        <v>161</v>
      </c>
      <c r="AD38" t="s">
        <v>161</v>
      </c>
      <c r="AE38" t="s">
        <v>161</v>
      </c>
      <c r="AF38" t="s">
        <v>161</v>
      </c>
      <c r="AG38" t="s">
        <v>161</v>
      </c>
      <c r="AH38" t="s">
        <v>161</v>
      </c>
      <c r="AI38" t="s">
        <v>161</v>
      </c>
      <c r="AJ38" t="s">
        <v>161</v>
      </c>
      <c r="AK38" t="s">
        <v>164</v>
      </c>
      <c r="AL38" t="s">
        <v>164</v>
      </c>
    </row>
    <row r="39" spans="1:38" ht="12.75">
      <c r="A39" t="s">
        <v>22</v>
      </c>
      <c r="B39">
        <v>13</v>
      </c>
      <c r="C39">
        <v>30654</v>
      </c>
      <c r="D39" t="s">
        <v>161</v>
      </c>
      <c r="E39" t="s">
        <v>161</v>
      </c>
      <c r="F39" t="s">
        <v>161</v>
      </c>
      <c r="G39" t="s">
        <v>161</v>
      </c>
      <c r="H39">
        <v>42.408821035</v>
      </c>
      <c r="I39">
        <v>11.762090675</v>
      </c>
      <c r="J39" t="s">
        <v>161</v>
      </c>
      <c r="K39" t="s">
        <v>161</v>
      </c>
      <c r="L39" t="s">
        <v>161</v>
      </c>
      <c r="M39" t="s">
        <v>161</v>
      </c>
      <c r="N39" t="s">
        <v>161</v>
      </c>
      <c r="O39" t="s">
        <v>161</v>
      </c>
      <c r="P39">
        <v>9</v>
      </c>
      <c r="Q39">
        <v>35429</v>
      </c>
      <c r="R39" t="s">
        <v>161</v>
      </c>
      <c r="S39" t="s">
        <v>161</v>
      </c>
      <c r="T39" t="s">
        <v>161</v>
      </c>
      <c r="U39" t="s">
        <v>161</v>
      </c>
      <c r="V39">
        <v>25.402918513</v>
      </c>
      <c r="W39">
        <v>8.4676395044</v>
      </c>
      <c r="X39" t="s">
        <v>161</v>
      </c>
      <c r="Y39" t="s">
        <v>161</v>
      </c>
      <c r="Z39" t="s">
        <v>161</v>
      </c>
      <c r="AA39" t="s">
        <v>161</v>
      </c>
      <c r="AB39" t="s">
        <v>161</v>
      </c>
      <c r="AC39" t="s">
        <v>161</v>
      </c>
      <c r="AD39" t="s">
        <v>161</v>
      </c>
      <c r="AE39" t="s">
        <v>161</v>
      </c>
      <c r="AF39" t="s">
        <v>161</v>
      </c>
      <c r="AG39" t="s">
        <v>161</v>
      </c>
      <c r="AH39" t="s">
        <v>161</v>
      </c>
      <c r="AI39" t="s">
        <v>161</v>
      </c>
      <c r="AJ39" t="s">
        <v>161</v>
      </c>
      <c r="AK39" t="s">
        <v>161</v>
      </c>
      <c r="AL39" t="s">
        <v>161</v>
      </c>
    </row>
    <row r="40" spans="1:38" ht="12.75">
      <c r="A40" t="s">
        <v>19</v>
      </c>
      <c r="B40">
        <v>9</v>
      </c>
      <c r="C40">
        <v>15115</v>
      </c>
      <c r="D40" t="s">
        <v>161</v>
      </c>
      <c r="E40" t="s">
        <v>161</v>
      </c>
      <c r="F40" t="s">
        <v>161</v>
      </c>
      <c r="G40" t="s">
        <v>161</v>
      </c>
      <c r="H40">
        <v>59.543499835</v>
      </c>
      <c r="I40">
        <v>19.847833278</v>
      </c>
      <c r="J40" t="s">
        <v>161</v>
      </c>
      <c r="K40" t="s">
        <v>161</v>
      </c>
      <c r="L40" t="s">
        <v>161</v>
      </c>
      <c r="M40" t="s">
        <v>161</v>
      </c>
      <c r="N40" t="s">
        <v>161</v>
      </c>
      <c r="O40" t="s">
        <v>161</v>
      </c>
      <c r="P40" t="s">
        <v>161</v>
      </c>
      <c r="Q40" t="s">
        <v>161</v>
      </c>
      <c r="R40" t="s">
        <v>161</v>
      </c>
      <c r="S40" t="s">
        <v>161</v>
      </c>
      <c r="T40" t="s">
        <v>161</v>
      </c>
      <c r="U40" t="s">
        <v>161</v>
      </c>
      <c r="V40" t="s">
        <v>161</v>
      </c>
      <c r="W40" t="s">
        <v>161</v>
      </c>
      <c r="X40" t="s">
        <v>161</v>
      </c>
      <c r="Y40" t="s">
        <v>161</v>
      </c>
      <c r="Z40" t="s">
        <v>161</v>
      </c>
      <c r="AA40" t="s">
        <v>161</v>
      </c>
      <c r="AB40" t="s">
        <v>161</v>
      </c>
      <c r="AC40" t="s">
        <v>161</v>
      </c>
      <c r="AD40" t="s">
        <v>161</v>
      </c>
      <c r="AE40" t="s">
        <v>161</v>
      </c>
      <c r="AF40" t="s">
        <v>161</v>
      </c>
      <c r="AG40" t="s">
        <v>161</v>
      </c>
      <c r="AH40" t="s">
        <v>161</v>
      </c>
      <c r="AI40" t="s">
        <v>161</v>
      </c>
      <c r="AJ40" t="s">
        <v>161</v>
      </c>
      <c r="AK40" t="s">
        <v>161</v>
      </c>
      <c r="AL40" t="s">
        <v>164</v>
      </c>
    </row>
    <row r="41" spans="1:38" ht="12.75">
      <c r="A41" t="s">
        <v>24</v>
      </c>
      <c r="B41">
        <v>10</v>
      </c>
      <c r="C41">
        <v>19852</v>
      </c>
      <c r="D41" t="s">
        <v>161</v>
      </c>
      <c r="E41" t="s">
        <v>161</v>
      </c>
      <c r="F41" t="s">
        <v>161</v>
      </c>
      <c r="G41" t="s">
        <v>161</v>
      </c>
      <c r="H41">
        <v>50.372758412</v>
      </c>
      <c r="I41">
        <v>15.929264861</v>
      </c>
      <c r="J41" t="s">
        <v>161</v>
      </c>
      <c r="K41" t="s">
        <v>161</v>
      </c>
      <c r="L41" t="s">
        <v>161</v>
      </c>
      <c r="M41" t="s">
        <v>161</v>
      </c>
      <c r="N41" t="s">
        <v>161</v>
      </c>
      <c r="O41" t="s">
        <v>161</v>
      </c>
      <c r="P41">
        <v>7</v>
      </c>
      <c r="Q41">
        <v>19700</v>
      </c>
      <c r="R41" t="s">
        <v>161</v>
      </c>
      <c r="S41" t="s">
        <v>161</v>
      </c>
      <c r="T41" t="s">
        <v>161</v>
      </c>
      <c r="U41" t="s">
        <v>161</v>
      </c>
      <c r="V41">
        <v>35.532994924</v>
      </c>
      <c r="W41">
        <v>13.430209701</v>
      </c>
      <c r="X41" t="s">
        <v>161</v>
      </c>
      <c r="Y41" t="s">
        <v>161</v>
      </c>
      <c r="Z41" t="s">
        <v>161</v>
      </c>
      <c r="AA41" t="s">
        <v>161</v>
      </c>
      <c r="AB41" t="s">
        <v>161</v>
      </c>
      <c r="AC41" t="s">
        <v>161</v>
      </c>
      <c r="AD41" t="s">
        <v>161</v>
      </c>
      <c r="AE41" t="s">
        <v>161</v>
      </c>
      <c r="AF41" t="s">
        <v>161</v>
      </c>
      <c r="AG41" t="s">
        <v>161</v>
      </c>
      <c r="AH41" t="s">
        <v>161</v>
      </c>
      <c r="AI41" t="s">
        <v>161</v>
      </c>
      <c r="AJ41" t="s">
        <v>161</v>
      </c>
      <c r="AK41" t="s">
        <v>161</v>
      </c>
      <c r="AL41" t="s">
        <v>161</v>
      </c>
    </row>
    <row r="42" spans="1:38" ht="12.75">
      <c r="A42" t="s">
        <v>20</v>
      </c>
      <c r="B42" t="s">
        <v>161</v>
      </c>
      <c r="C42" t="s">
        <v>161</v>
      </c>
      <c r="D42" t="s">
        <v>161</v>
      </c>
      <c r="E42" t="s">
        <v>161</v>
      </c>
      <c r="F42" t="s">
        <v>161</v>
      </c>
      <c r="G42" t="s">
        <v>161</v>
      </c>
      <c r="H42" t="s">
        <v>161</v>
      </c>
      <c r="I42" t="s">
        <v>161</v>
      </c>
      <c r="J42" t="s">
        <v>161</v>
      </c>
      <c r="K42" t="s">
        <v>161</v>
      </c>
      <c r="L42" t="s">
        <v>161</v>
      </c>
      <c r="M42" t="s">
        <v>161</v>
      </c>
      <c r="N42" t="s">
        <v>161</v>
      </c>
      <c r="O42" t="s">
        <v>161</v>
      </c>
      <c r="P42" t="s">
        <v>161</v>
      </c>
      <c r="Q42" t="s">
        <v>161</v>
      </c>
      <c r="R42" t="s">
        <v>161</v>
      </c>
      <c r="S42" t="s">
        <v>161</v>
      </c>
      <c r="T42" t="s">
        <v>161</v>
      </c>
      <c r="U42" t="s">
        <v>161</v>
      </c>
      <c r="V42" t="s">
        <v>161</v>
      </c>
      <c r="W42" t="s">
        <v>161</v>
      </c>
      <c r="X42" t="s">
        <v>161</v>
      </c>
      <c r="Y42" t="s">
        <v>161</v>
      </c>
      <c r="Z42" t="s">
        <v>161</v>
      </c>
      <c r="AA42" t="s">
        <v>161</v>
      </c>
      <c r="AB42" t="s">
        <v>161</v>
      </c>
      <c r="AC42" t="s">
        <v>161</v>
      </c>
      <c r="AD42" t="s">
        <v>161</v>
      </c>
      <c r="AE42" t="s">
        <v>161</v>
      </c>
      <c r="AF42" t="s">
        <v>161</v>
      </c>
      <c r="AG42" t="s">
        <v>161</v>
      </c>
      <c r="AH42" t="s">
        <v>161</v>
      </c>
      <c r="AI42" t="s">
        <v>161</v>
      </c>
      <c r="AJ42" t="s">
        <v>161</v>
      </c>
      <c r="AK42" t="s">
        <v>164</v>
      </c>
      <c r="AL42" t="s">
        <v>164</v>
      </c>
    </row>
    <row r="43" spans="1:38" ht="12.75">
      <c r="A43" t="s">
        <v>17</v>
      </c>
      <c r="B43">
        <v>13</v>
      </c>
      <c r="C43">
        <v>37471</v>
      </c>
      <c r="D43" t="s">
        <v>161</v>
      </c>
      <c r="E43" t="s">
        <v>161</v>
      </c>
      <c r="F43" t="s">
        <v>161</v>
      </c>
      <c r="G43" t="s">
        <v>161</v>
      </c>
      <c r="H43">
        <v>34.693496304</v>
      </c>
      <c r="I43">
        <v>9.6222446037</v>
      </c>
      <c r="J43" t="s">
        <v>161</v>
      </c>
      <c r="K43" t="s">
        <v>161</v>
      </c>
      <c r="L43" t="s">
        <v>161</v>
      </c>
      <c r="M43" t="s">
        <v>161</v>
      </c>
      <c r="N43" t="s">
        <v>161</v>
      </c>
      <c r="O43" t="s">
        <v>161</v>
      </c>
      <c r="P43">
        <v>19</v>
      </c>
      <c r="Q43">
        <v>36581</v>
      </c>
      <c r="R43" t="s">
        <v>161</v>
      </c>
      <c r="S43" t="s">
        <v>161</v>
      </c>
      <c r="T43" t="s">
        <v>161</v>
      </c>
      <c r="U43" t="s">
        <v>161</v>
      </c>
      <c r="V43">
        <v>51.939531451</v>
      </c>
      <c r="W43">
        <v>11.915745725</v>
      </c>
      <c r="X43" t="s">
        <v>161</v>
      </c>
      <c r="Y43" t="s">
        <v>161</v>
      </c>
      <c r="Z43" t="s">
        <v>161</v>
      </c>
      <c r="AA43" t="s">
        <v>161</v>
      </c>
      <c r="AB43" t="s">
        <v>161</v>
      </c>
      <c r="AC43" t="s">
        <v>161</v>
      </c>
      <c r="AD43" t="s">
        <v>161</v>
      </c>
      <c r="AE43" t="s">
        <v>161</v>
      </c>
      <c r="AF43" t="s">
        <v>161</v>
      </c>
      <c r="AG43" t="s">
        <v>161</v>
      </c>
      <c r="AH43" t="s">
        <v>161</v>
      </c>
      <c r="AI43" t="s">
        <v>161</v>
      </c>
      <c r="AJ43" t="s">
        <v>161</v>
      </c>
      <c r="AK43" t="s">
        <v>161</v>
      </c>
      <c r="AL43" t="s">
        <v>161</v>
      </c>
    </row>
    <row r="44" spans="1:38" ht="12.75">
      <c r="A44" t="s">
        <v>18</v>
      </c>
      <c r="B44">
        <v>15</v>
      </c>
      <c r="C44">
        <v>10955</v>
      </c>
      <c r="D44" t="s">
        <v>161</v>
      </c>
      <c r="E44" t="s">
        <v>161</v>
      </c>
      <c r="F44" t="s">
        <v>161</v>
      </c>
      <c r="G44" t="s">
        <v>161</v>
      </c>
      <c r="H44">
        <v>136.9237791</v>
      </c>
      <c r="I44">
        <v>35.353567743</v>
      </c>
      <c r="J44" t="s">
        <v>161</v>
      </c>
      <c r="K44" t="s">
        <v>161</v>
      </c>
      <c r="L44" t="s">
        <v>161</v>
      </c>
      <c r="M44" t="s">
        <v>161</v>
      </c>
      <c r="N44" t="s">
        <v>161</v>
      </c>
      <c r="O44" t="s">
        <v>161</v>
      </c>
      <c r="P44" t="s">
        <v>161</v>
      </c>
      <c r="Q44" t="s">
        <v>161</v>
      </c>
      <c r="R44" t="s">
        <v>161</v>
      </c>
      <c r="S44" t="s">
        <v>161</v>
      </c>
      <c r="T44" t="s">
        <v>161</v>
      </c>
      <c r="U44" t="s">
        <v>161</v>
      </c>
      <c r="V44" t="s">
        <v>161</v>
      </c>
      <c r="W44" t="s">
        <v>161</v>
      </c>
      <c r="X44" t="s">
        <v>161</v>
      </c>
      <c r="Y44" t="s">
        <v>161</v>
      </c>
      <c r="Z44" t="s">
        <v>161</v>
      </c>
      <c r="AA44" t="s">
        <v>161</v>
      </c>
      <c r="AB44" t="s">
        <v>161</v>
      </c>
      <c r="AC44" t="s">
        <v>161</v>
      </c>
      <c r="AD44" t="s">
        <v>161</v>
      </c>
      <c r="AE44" t="s">
        <v>161</v>
      </c>
      <c r="AF44" t="s">
        <v>161</v>
      </c>
      <c r="AG44" t="s">
        <v>161</v>
      </c>
      <c r="AH44" t="s">
        <v>161</v>
      </c>
      <c r="AI44" t="s">
        <v>161</v>
      </c>
      <c r="AJ44" t="s">
        <v>161</v>
      </c>
      <c r="AK44" t="s">
        <v>161</v>
      </c>
      <c r="AL44" t="s">
        <v>164</v>
      </c>
    </row>
    <row r="45" spans="1:38" ht="12.75">
      <c r="A45" t="s">
        <v>67</v>
      </c>
      <c r="B45">
        <v>7</v>
      </c>
      <c r="C45">
        <v>18391</v>
      </c>
      <c r="D45" t="s">
        <v>161</v>
      </c>
      <c r="E45" t="s">
        <v>161</v>
      </c>
      <c r="F45" t="s">
        <v>161</v>
      </c>
      <c r="G45" t="s">
        <v>161</v>
      </c>
      <c r="H45">
        <v>38.06209559</v>
      </c>
      <c r="I45">
        <v>14.386119901</v>
      </c>
      <c r="J45" t="s">
        <v>161</v>
      </c>
      <c r="K45" t="s">
        <v>161</v>
      </c>
      <c r="L45" t="s">
        <v>161</v>
      </c>
      <c r="M45" t="s">
        <v>161</v>
      </c>
      <c r="N45" t="s">
        <v>161</v>
      </c>
      <c r="O45" t="s">
        <v>161</v>
      </c>
      <c r="P45">
        <v>12</v>
      </c>
      <c r="Q45">
        <v>16495</v>
      </c>
      <c r="R45" t="s">
        <v>161</v>
      </c>
      <c r="S45" t="s">
        <v>161</v>
      </c>
      <c r="T45" t="s">
        <v>161</v>
      </c>
      <c r="U45" t="s">
        <v>161</v>
      </c>
      <c r="V45">
        <v>72.749317975</v>
      </c>
      <c r="W45">
        <v>21.000919158</v>
      </c>
      <c r="X45" t="s">
        <v>161</v>
      </c>
      <c r="Y45" t="s">
        <v>161</v>
      </c>
      <c r="Z45" t="s">
        <v>161</v>
      </c>
      <c r="AA45" t="s">
        <v>161</v>
      </c>
      <c r="AB45" t="s">
        <v>161</v>
      </c>
      <c r="AC45" t="s">
        <v>161</v>
      </c>
      <c r="AD45" t="s">
        <v>161</v>
      </c>
      <c r="AE45" t="s">
        <v>161</v>
      </c>
      <c r="AF45" t="s">
        <v>161</v>
      </c>
      <c r="AG45" t="s">
        <v>161</v>
      </c>
      <c r="AH45" t="s">
        <v>161</v>
      </c>
      <c r="AI45" t="s">
        <v>161</v>
      </c>
      <c r="AJ45" t="s">
        <v>161</v>
      </c>
      <c r="AK45" t="s">
        <v>161</v>
      </c>
      <c r="AL45" t="s">
        <v>161</v>
      </c>
    </row>
    <row r="46" spans="1:38" ht="12.75">
      <c r="A46" t="s">
        <v>68</v>
      </c>
      <c r="B46" t="s">
        <v>161</v>
      </c>
      <c r="C46" t="s">
        <v>161</v>
      </c>
      <c r="D46" t="s">
        <v>161</v>
      </c>
      <c r="E46" t="s">
        <v>161</v>
      </c>
      <c r="F46" t="s">
        <v>161</v>
      </c>
      <c r="G46" t="s">
        <v>161</v>
      </c>
      <c r="H46" t="s">
        <v>161</v>
      </c>
      <c r="I46" t="s">
        <v>161</v>
      </c>
      <c r="J46" t="s">
        <v>161</v>
      </c>
      <c r="K46" t="s">
        <v>161</v>
      </c>
      <c r="L46" t="s">
        <v>161</v>
      </c>
      <c r="M46" t="s">
        <v>161</v>
      </c>
      <c r="N46" t="s">
        <v>161</v>
      </c>
      <c r="O46" t="s">
        <v>161</v>
      </c>
      <c r="P46" t="s">
        <v>161</v>
      </c>
      <c r="Q46" t="s">
        <v>161</v>
      </c>
      <c r="R46" t="s">
        <v>161</v>
      </c>
      <c r="S46" t="s">
        <v>161</v>
      </c>
      <c r="T46" t="s">
        <v>161</v>
      </c>
      <c r="U46" t="s">
        <v>161</v>
      </c>
      <c r="V46" t="s">
        <v>161</v>
      </c>
      <c r="W46" t="s">
        <v>161</v>
      </c>
      <c r="X46" t="s">
        <v>161</v>
      </c>
      <c r="Y46" t="s">
        <v>161</v>
      </c>
      <c r="Z46" t="s">
        <v>161</v>
      </c>
      <c r="AA46" t="s">
        <v>161</v>
      </c>
      <c r="AB46" t="s">
        <v>161</v>
      </c>
      <c r="AC46" t="s">
        <v>161</v>
      </c>
      <c r="AD46" t="s">
        <v>161</v>
      </c>
      <c r="AE46" t="s">
        <v>161</v>
      </c>
      <c r="AF46" t="s">
        <v>161</v>
      </c>
      <c r="AG46" t="s">
        <v>161</v>
      </c>
      <c r="AH46" t="s">
        <v>161</v>
      </c>
      <c r="AI46" t="s">
        <v>161</v>
      </c>
      <c r="AJ46" t="s">
        <v>161</v>
      </c>
      <c r="AK46" t="s">
        <v>164</v>
      </c>
      <c r="AL46" t="s">
        <v>164</v>
      </c>
    </row>
    <row r="47" spans="1:38" ht="12.75">
      <c r="A47" t="s">
        <v>64</v>
      </c>
      <c r="B47">
        <v>15</v>
      </c>
      <c r="C47">
        <v>18505</v>
      </c>
      <c r="D47" t="s">
        <v>161</v>
      </c>
      <c r="E47" t="s">
        <v>161</v>
      </c>
      <c r="F47" t="s">
        <v>161</v>
      </c>
      <c r="G47" t="s">
        <v>161</v>
      </c>
      <c r="H47">
        <v>81.059173196</v>
      </c>
      <c r="I47">
        <v>20.929388523</v>
      </c>
      <c r="J47" t="s">
        <v>161</v>
      </c>
      <c r="K47" t="s">
        <v>161</v>
      </c>
      <c r="L47" t="s">
        <v>161</v>
      </c>
      <c r="M47" t="s">
        <v>161</v>
      </c>
      <c r="N47" t="s">
        <v>161</v>
      </c>
      <c r="O47" t="s">
        <v>161</v>
      </c>
      <c r="P47">
        <v>8</v>
      </c>
      <c r="Q47">
        <v>16730</v>
      </c>
      <c r="R47" t="s">
        <v>161</v>
      </c>
      <c r="S47" t="s">
        <v>161</v>
      </c>
      <c r="T47" t="s">
        <v>161</v>
      </c>
      <c r="U47" t="s">
        <v>161</v>
      </c>
      <c r="V47">
        <v>47.818290496</v>
      </c>
      <c r="W47">
        <v>16.906318737</v>
      </c>
      <c r="X47" t="s">
        <v>161</v>
      </c>
      <c r="Y47" t="s">
        <v>161</v>
      </c>
      <c r="Z47" t="s">
        <v>161</v>
      </c>
      <c r="AA47" t="s">
        <v>161</v>
      </c>
      <c r="AB47" t="s">
        <v>161</v>
      </c>
      <c r="AC47" t="s">
        <v>161</v>
      </c>
      <c r="AD47" t="s">
        <v>161</v>
      </c>
      <c r="AE47" t="s">
        <v>161</v>
      </c>
      <c r="AF47" t="s">
        <v>161</v>
      </c>
      <c r="AG47" t="s">
        <v>161</v>
      </c>
      <c r="AH47" t="s">
        <v>161</v>
      </c>
      <c r="AI47" t="s">
        <v>161</v>
      </c>
      <c r="AJ47" t="s">
        <v>161</v>
      </c>
      <c r="AK47" t="s">
        <v>161</v>
      </c>
      <c r="AL47" t="s">
        <v>161</v>
      </c>
    </row>
    <row r="48" spans="1:38" ht="12.75">
      <c r="A48" t="s">
        <v>69</v>
      </c>
      <c r="B48">
        <v>11</v>
      </c>
      <c r="C48">
        <v>20943</v>
      </c>
      <c r="D48" t="s">
        <v>161</v>
      </c>
      <c r="E48" t="s">
        <v>161</v>
      </c>
      <c r="F48" t="s">
        <v>161</v>
      </c>
      <c r="G48" t="s">
        <v>161</v>
      </c>
      <c r="H48">
        <v>52.523516211</v>
      </c>
      <c r="I48">
        <v>15.836435995</v>
      </c>
      <c r="J48" t="s">
        <v>161</v>
      </c>
      <c r="K48" t="s">
        <v>161</v>
      </c>
      <c r="L48" t="s">
        <v>161</v>
      </c>
      <c r="M48" t="s">
        <v>161</v>
      </c>
      <c r="N48" t="s">
        <v>161</v>
      </c>
      <c r="O48" t="s">
        <v>161</v>
      </c>
      <c r="P48">
        <v>10</v>
      </c>
      <c r="Q48">
        <v>18640</v>
      </c>
      <c r="R48" t="s">
        <v>161</v>
      </c>
      <c r="S48" t="s">
        <v>161</v>
      </c>
      <c r="T48" t="s">
        <v>161</v>
      </c>
      <c r="U48" t="s">
        <v>161</v>
      </c>
      <c r="V48">
        <v>53.64806867</v>
      </c>
      <c r="W48">
        <v>16.965008906</v>
      </c>
      <c r="X48" t="s">
        <v>161</v>
      </c>
      <c r="Y48" t="s">
        <v>161</v>
      </c>
      <c r="Z48" t="s">
        <v>161</v>
      </c>
      <c r="AA48" t="s">
        <v>161</v>
      </c>
      <c r="AB48" t="s">
        <v>161</v>
      </c>
      <c r="AC48" t="s">
        <v>161</v>
      </c>
      <c r="AD48" t="s">
        <v>161</v>
      </c>
      <c r="AE48" t="s">
        <v>161</v>
      </c>
      <c r="AF48" t="s">
        <v>161</v>
      </c>
      <c r="AG48" t="s">
        <v>161</v>
      </c>
      <c r="AH48" t="s">
        <v>161</v>
      </c>
      <c r="AI48" t="s">
        <v>161</v>
      </c>
      <c r="AJ48" t="s">
        <v>161</v>
      </c>
      <c r="AK48" t="s">
        <v>161</v>
      </c>
      <c r="AL48" t="s">
        <v>161</v>
      </c>
    </row>
    <row r="49" spans="1:38" ht="12.75">
      <c r="A49" t="s">
        <v>66</v>
      </c>
      <c r="B49" t="s">
        <v>161</v>
      </c>
      <c r="C49" t="s">
        <v>161</v>
      </c>
      <c r="D49" t="s">
        <v>161</v>
      </c>
      <c r="E49" t="s">
        <v>161</v>
      </c>
      <c r="F49" t="s">
        <v>161</v>
      </c>
      <c r="G49" t="s">
        <v>161</v>
      </c>
      <c r="H49" t="s">
        <v>161</v>
      </c>
      <c r="I49" t="s">
        <v>161</v>
      </c>
      <c r="J49" t="s">
        <v>161</v>
      </c>
      <c r="K49" t="s">
        <v>161</v>
      </c>
      <c r="L49" t="s">
        <v>161</v>
      </c>
      <c r="M49" t="s">
        <v>161</v>
      </c>
      <c r="N49" t="s">
        <v>161</v>
      </c>
      <c r="O49" t="s">
        <v>161</v>
      </c>
      <c r="P49">
        <v>7</v>
      </c>
      <c r="Q49">
        <v>13114</v>
      </c>
      <c r="R49" t="s">
        <v>161</v>
      </c>
      <c r="S49" t="s">
        <v>161</v>
      </c>
      <c r="T49" t="s">
        <v>161</v>
      </c>
      <c r="U49" t="s">
        <v>161</v>
      </c>
      <c r="V49">
        <v>53.378069239</v>
      </c>
      <c r="W49">
        <v>20.17501381</v>
      </c>
      <c r="X49" t="s">
        <v>161</v>
      </c>
      <c r="Y49" t="s">
        <v>161</v>
      </c>
      <c r="Z49" t="s">
        <v>161</v>
      </c>
      <c r="AA49" t="s">
        <v>161</v>
      </c>
      <c r="AB49" t="s">
        <v>161</v>
      </c>
      <c r="AC49" t="s">
        <v>161</v>
      </c>
      <c r="AD49" t="s">
        <v>161</v>
      </c>
      <c r="AE49" t="s">
        <v>161</v>
      </c>
      <c r="AF49" t="s">
        <v>161</v>
      </c>
      <c r="AG49" t="s">
        <v>161</v>
      </c>
      <c r="AH49" t="s">
        <v>161</v>
      </c>
      <c r="AI49" t="s">
        <v>161</v>
      </c>
      <c r="AJ49" t="s">
        <v>161</v>
      </c>
      <c r="AK49" t="s">
        <v>164</v>
      </c>
      <c r="AL49" t="s">
        <v>161</v>
      </c>
    </row>
    <row r="50" spans="1:38" ht="12.75">
      <c r="A50" t="s">
        <v>65</v>
      </c>
      <c r="B50" t="s">
        <v>161</v>
      </c>
      <c r="C50" t="s">
        <v>161</v>
      </c>
      <c r="D50" t="s">
        <v>161</v>
      </c>
      <c r="E50" t="s">
        <v>161</v>
      </c>
      <c r="F50" t="s">
        <v>161</v>
      </c>
      <c r="G50" t="s">
        <v>161</v>
      </c>
      <c r="H50" t="s">
        <v>161</v>
      </c>
      <c r="I50" t="s">
        <v>161</v>
      </c>
      <c r="J50" t="s">
        <v>161</v>
      </c>
      <c r="K50" t="s">
        <v>161</v>
      </c>
      <c r="L50" t="s">
        <v>161</v>
      </c>
      <c r="M50" t="s">
        <v>161</v>
      </c>
      <c r="N50" t="s">
        <v>161</v>
      </c>
      <c r="O50" t="s">
        <v>161</v>
      </c>
      <c r="P50" t="s">
        <v>161</v>
      </c>
      <c r="Q50" t="s">
        <v>161</v>
      </c>
      <c r="R50" t="s">
        <v>161</v>
      </c>
      <c r="S50" t="s">
        <v>161</v>
      </c>
      <c r="T50" t="s">
        <v>161</v>
      </c>
      <c r="U50" t="s">
        <v>161</v>
      </c>
      <c r="V50" t="s">
        <v>161</v>
      </c>
      <c r="W50" t="s">
        <v>161</v>
      </c>
      <c r="X50" t="s">
        <v>161</v>
      </c>
      <c r="Y50" t="s">
        <v>161</v>
      </c>
      <c r="Z50" t="s">
        <v>161</v>
      </c>
      <c r="AA50" t="s">
        <v>161</v>
      </c>
      <c r="AB50" t="s">
        <v>161</v>
      </c>
      <c r="AC50" t="s">
        <v>161</v>
      </c>
      <c r="AD50" t="s">
        <v>161</v>
      </c>
      <c r="AE50" t="s">
        <v>161</v>
      </c>
      <c r="AF50" t="s">
        <v>161</v>
      </c>
      <c r="AG50" t="s">
        <v>161</v>
      </c>
      <c r="AH50" t="s">
        <v>161</v>
      </c>
      <c r="AI50" t="s">
        <v>161</v>
      </c>
      <c r="AJ50" t="s">
        <v>161</v>
      </c>
      <c r="AK50" t="s">
        <v>164</v>
      </c>
      <c r="AL50" t="s">
        <v>164</v>
      </c>
    </row>
    <row r="51" spans="1:38" ht="12.75">
      <c r="A51" t="s">
        <v>57</v>
      </c>
      <c r="B51" t="s">
        <v>161</v>
      </c>
      <c r="C51" t="s">
        <v>161</v>
      </c>
      <c r="D51" t="s">
        <v>161</v>
      </c>
      <c r="E51" t="s">
        <v>161</v>
      </c>
      <c r="F51" t="s">
        <v>161</v>
      </c>
      <c r="G51" t="s">
        <v>161</v>
      </c>
      <c r="H51" t="s">
        <v>161</v>
      </c>
      <c r="I51" t="s">
        <v>161</v>
      </c>
      <c r="J51" t="s">
        <v>161</v>
      </c>
      <c r="K51" t="s">
        <v>161</v>
      </c>
      <c r="L51" t="s">
        <v>161</v>
      </c>
      <c r="M51" t="s">
        <v>161</v>
      </c>
      <c r="N51" t="s">
        <v>161</v>
      </c>
      <c r="O51" t="s">
        <v>161</v>
      </c>
      <c r="P51" t="s">
        <v>161</v>
      </c>
      <c r="Q51" t="s">
        <v>161</v>
      </c>
      <c r="R51" t="s">
        <v>161</v>
      </c>
      <c r="S51" t="s">
        <v>161</v>
      </c>
      <c r="T51" t="s">
        <v>161</v>
      </c>
      <c r="U51" t="s">
        <v>161</v>
      </c>
      <c r="V51" t="s">
        <v>161</v>
      </c>
      <c r="W51" t="s">
        <v>161</v>
      </c>
      <c r="X51" t="s">
        <v>161</v>
      </c>
      <c r="Y51" t="s">
        <v>161</v>
      </c>
      <c r="Z51" t="s">
        <v>161</v>
      </c>
      <c r="AA51" t="s">
        <v>161</v>
      </c>
      <c r="AB51" t="s">
        <v>161</v>
      </c>
      <c r="AC51" t="s">
        <v>161</v>
      </c>
      <c r="AD51" t="s">
        <v>161</v>
      </c>
      <c r="AE51" t="s">
        <v>161</v>
      </c>
      <c r="AF51" t="s">
        <v>161</v>
      </c>
      <c r="AG51" t="s">
        <v>161</v>
      </c>
      <c r="AH51" t="s">
        <v>161</v>
      </c>
      <c r="AI51" t="s">
        <v>161</v>
      </c>
      <c r="AJ51" t="s">
        <v>161</v>
      </c>
      <c r="AK51" t="s">
        <v>164</v>
      </c>
      <c r="AL51" t="s">
        <v>164</v>
      </c>
    </row>
    <row r="52" spans="1:38" ht="12.75">
      <c r="A52" t="s">
        <v>61</v>
      </c>
      <c r="B52" t="s">
        <v>161</v>
      </c>
      <c r="C52" t="s">
        <v>161</v>
      </c>
      <c r="D52" t="s">
        <v>161</v>
      </c>
      <c r="E52" t="s">
        <v>161</v>
      </c>
      <c r="F52" t="s">
        <v>161</v>
      </c>
      <c r="G52" t="s">
        <v>161</v>
      </c>
      <c r="H52" t="s">
        <v>161</v>
      </c>
      <c r="I52" t="s">
        <v>161</v>
      </c>
      <c r="J52" t="s">
        <v>161</v>
      </c>
      <c r="K52" t="s">
        <v>161</v>
      </c>
      <c r="L52" t="s">
        <v>161</v>
      </c>
      <c r="M52" t="s">
        <v>161</v>
      </c>
      <c r="N52" t="s">
        <v>161</v>
      </c>
      <c r="O52" t="s">
        <v>161</v>
      </c>
      <c r="P52" t="s">
        <v>161</v>
      </c>
      <c r="Q52" t="s">
        <v>161</v>
      </c>
      <c r="R52" t="s">
        <v>161</v>
      </c>
      <c r="S52" t="s">
        <v>161</v>
      </c>
      <c r="T52" t="s">
        <v>161</v>
      </c>
      <c r="U52" t="s">
        <v>161</v>
      </c>
      <c r="V52" t="s">
        <v>161</v>
      </c>
      <c r="W52" t="s">
        <v>161</v>
      </c>
      <c r="X52" t="s">
        <v>161</v>
      </c>
      <c r="Y52" t="s">
        <v>161</v>
      </c>
      <c r="Z52" t="s">
        <v>161</v>
      </c>
      <c r="AA52" t="s">
        <v>161</v>
      </c>
      <c r="AB52" t="s">
        <v>161</v>
      </c>
      <c r="AC52" t="s">
        <v>161</v>
      </c>
      <c r="AD52" t="s">
        <v>161</v>
      </c>
      <c r="AE52" t="s">
        <v>161</v>
      </c>
      <c r="AF52" t="s">
        <v>161</v>
      </c>
      <c r="AG52" t="s">
        <v>161</v>
      </c>
      <c r="AH52" t="s">
        <v>161</v>
      </c>
      <c r="AI52" t="s">
        <v>161</v>
      </c>
      <c r="AJ52" t="s">
        <v>161</v>
      </c>
      <c r="AK52" t="s">
        <v>164</v>
      </c>
      <c r="AL52" t="s">
        <v>164</v>
      </c>
    </row>
    <row r="53" spans="1:38" ht="12.75">
      <c r="A53" t="s">
        <v>59</v>
      </c>
      <c r="B53" t="s">
        <v>161</v>
      </c>
      <c r="C53" t="s">
        <v>161</v>
      </c>
      <c r="D53" t="s">
        <v>161</v>
      </c>
      <c r="E53" t="s">
        <v>161</v>
      </c>
      <c r="F53" t="s">
        <v>161</v>
      </c>
      <c r="G53" t="s">
        <v>161</v>
      </c>
      <c r="H53" t="s">
        <v>161</v>
      </c>
      <c r="I53" t="s">
        <v>161</v>
      </c>
      <c r="J53" t="s">
        <v>161</v>
      </c>
      <c r="K53" t="s">
        <v>161</v>
      </c>
      <c r="L53" t="s">
        <v>161</v>
      </c>
      <c r="M53" t="s">
        <v>161</v>
      </c>
      <c r="N53" t="s">
        <v>161</v>
      </c>
      <c r="O53" t="s">
        <v>161</v>
      </c>
      <c r="P53">
        <v>0</v>
      </c>
      <c r="Q53">
        <v>14042</v>
      </c>
      <c r="R53" t="s">
        <v>161</v>
      </c>
      <c r="S53" t="s">
        <v>161</v>
      </c>
      <c r="T53" t="s">
        <v>161</v>
      </c>
      <c r="U53" t="s">
        <v>161</v>
      </c>
      <c r="V53">
        <v>0</v>
      </c>
      <c r="W53" t="s">
        <v>161</v>
      </c>
      <c r="X53" t="s">
        <v>161</v>
      </c>
      <c r="Y53" t="s">
        <v>161</v>
      </c>
      <c r="Z53" t="s">
        <v>161</v>
      </c>
      <c r="AA53" t="s">
        <v>161</v>
      </c>
      <c r="AB53" t="s">
        <v>161</v>
      </c>
      <c r="AC53" t="s">
        <v>161</v>
      </c>
      <c r="AD53" t="s">
        <v>161</v>
      </c>
      <c r="AE53" t="s">
        <v>161</v>
      </c>
      <c r="AF53" t="s">
        <v>161</v>
      </c>
      <c r="AG53" t="s">
        <v>161</v>
      </c>
      <c r="AH53" t="s">
        <v>161</v>
      </c>
      <c r="AI53" t="s">
        <v>161</v>
      </c>
      <c r="AJ53" t="s">
        <v>161</v>
      </c>
      <c r="AK53" t="s">
        <v>164</v>
      </c>
      <c r="AL53" t="s">
        <v>161</v>
      </c>
    </row>
    <row r="54" spans="1:38" ht="12.75">
      <c r="A54" t="s">
        <v>58</v>
      </c>
      <c r="B54" t="s">
        <v>161</v>
      </c>
      <c r="C54" t="s">
        <v>161</v>
      </c>
      <c r="D54" t="s">
        <v>161</v>
      </c>
      <c r="E54" t="s">
        <v>161</v>
      </c>
      <c r="F54" t="s">
        <v>161</v>
      </c>
      <c r="G54" t="s">
        <v>161</v>
      </c>
      <c r="H54" t="s">
        <v>161</v>
      </c>
      <c r="I54" t="s">
        <v>161</v>
      </c>
      <c r="J54" t="s">
        <v>161</v>
      </c>
      <c r="K54" t="s">
        <v>161</v>
      </c>
      <c r="L54" t="s">
        <v>161</v>
      </c>
      <c r="M54" t="s">
        <v>161</v>
      </c>
      <c r="N54" t="s">
        <v>161</v>
      </c>
      <c r="O54" t="s">
        <v>161</v>
      </c>
      <c r="P54" t="s">
        <v>161</v>
      </c>
      <c r="Q54" t="s">
        <v>161</v>
      </c>
      <c r="R54" t="s">
        <v>161</v>
      </c>
      <c r="S54" t="s">
        <v>161</v>
      </c>
      <c r="T54" t="s">
        <v>161</v>
      </c>
      <c r="U54" t="s">
        <v>161</v>
      </c>
      <c r="V54" t="s">
        <v>161</v>
      </c>
      <c r="W54" t="s">
        <v>161</v>
      </c>
      <c r="X54" t="s">
        <v>161</v>
      </c>
      <c r="Y54" t="s">
        <v>161</v>
      </c>
      <c r="Z54" t="s">
        <v>161</v>
      </c>
      <c r="AA54" t="s">
        <v>161</v>
      </c>
      <c r="AB54" t="s">
        <v>161</v>
      </c>
      <c r="AC54" t="s">
        <v>161</v>
      </c>
      <c r="AD54" t="s">
        <v>161</v>
      </c>
      <c r="AE54" t="s">
        <v>161</v>
      </c>
      <c r="AF54" t="s">
        <v>161</v>
      </c>
      <c r="AG54" t="s">
        <v>161</v>
      </c>
      <c r="AH54" t="s">
        <v>161</v>
      </c>
      <c r="AI54" t="s">
        <v>161</v>
      </c>
      <c r="AJ54" t="s">
        <v>161</v>
      </c>
      <c r="AK54" t="s">
        <v>164</v>
      </c>
      <c r="AL54" t="s">
        <v>164</v>
      </c>
    </row>
    <row r="55" spans="1:38" ht="12.75">
      <c r="A55" t="s">
        <v>63</v>
      </c>
      <c r="B55" t="s">
        <v>161</v>
      </c>
      <c r="C55" t="s">
        <v>161</v>
      </c>
      <c r="D55" t="s">
        <v>161</v>
      </c>
      <c r="E55" t="s">
        <v>161</v>
      </c>
      <c r="F55" t="s">
        <v>161</v>
      </c>
      <c r="G55" t="s">
        <v>161</v>
      </c>
      <c r="H55" t="s">
        <v>161</v>
      </c>
      <c r="I55" t="s">
        <v>161</v>
      </c>
      <c r="J55" t="s">
        <v>161</v>
      </c>
      <c r="K55" t="s">
        <v>161</v>
      </c>
      <c r="L55" t="s">
        <v>161</v>
      </c>
      <c r="M55" t="s">
        <v>161</v>
      </c>
      <c r="N55" t="s">
        <v>161</v>
      </c>
      <c r="O55" t="s">
        <v>161</v>
      </c>
      <c r="P55" t="s">
        <v>161</v>
      </c>
      <c r="Q55" t="s">
        <v>161</v>
      </c>
      <c r="R55" t="s">
        <v>161</v>
      </c>
      <c r="S55" t="s">
        <v>161</v>
      </c>
      <c r="T55" t="s">
        <v>161</v>
      </c>
      <c r="U55" t="s">
        <v>161</v>
      </c>
      <c r="V55" t="s">
        <v>161</v>
      </c>
      <c r="W55" t="s">
        <v>161</v>
      </c>
      <c r="X55" t="s">
        <v>161</v>
      </c>
      <c r="Y55" t="s">
        <v>161</v>
      </c>
      <c r="Z55" t="s">
        <v>161</v>
      </c>
      <c r="AA55" t="s">
        <v>161</v>
      </c>
      <c r="AB55" t="s">
        <v>161</v>
      </c>
      <c r="AC55" t="s">
        <v>161</v>
      </c>
      <c r="AD55" t="s">
        <v>161</v>
      </c>
      <c r="AE55" t="s">
        <v>161</v>
      </c>
      <c r="AF55" t="s">
        <v>161</v>
      </c>
      <c r="AG55" t="s">
        <v>161</v>
      </c>
      <c r="AH55" t="s">
        <v>161</v>
      </c>
      <c r="AI55" t="s">
        <v>161</v>
      </c>
      <c r="AJ55" t="s">
        <v>161</v>
      </c>
      <c r="AK55" t="s">
        <v>164</v>
      </c>
      <c r="AL55" t="s">
        <v>164</v>
      </c>
    </row>
    <row r="56" spans="1:38" ht="12.75">
      <c r="A56" t="s">
        <v>62</v>
      </c>
      <c r="B56" t="s">
        <v>161</v>
      </c>
      <c r="C56" t="s">
        <v>161</v>
      </c>
      <c r="D56" t="s">
        <v>161</v>
      </c>
      <c r="E56" t="s">
        <v>161</v>
      </c>
      <c r="F56" t="s">
        <v>161</v>
      </c>
      <c r="G56" t="s">
        <v>161</v>
      </c>
      <c r="H56" t="s">
        <v>161</v>
      </c>
      <c r="I56" t="s">
        <v>161</v>
      </c>
      <c r="J56" t="s">
        <v>161</v>
      </c>
      <c r="K56" t="s">
        <v>161</v>
      </c>
      <c r="L56" t="s">
        <v>161</v>
      </c>
      <c r="M56" t="s">
        <v>161</v>
      </c>
      <c r="N56" t="s">
        <v>161</v>
      </c>
      <c r="O56" t="s">
        <v>161</v>
      </c>
      <c r="P56" t="s">
        <v>161</v>
      </c>
      <c r="Q56" t="s">
        <v>161</v>
      </c>
      <c r="R56" t="s">
        <v>161</v>
      </c>
      <c r="S56" t="s">
        <v>161</v>
      </c>
      <c r="T56" t="s">
        <v>161</v>
      </c>
      <c r="U56" t="s">
        <v>161</v>
      </c>
      <c r="V56" t="s">
        <v>161</v>
      </c>
      <c r="W56" t="s">
        <v>161</v>
      </c>
      <c r="X56" t="s">
        <v>161</v>
      </c>
      <c r="Y56" t="s">
        <v>161</v>
      </c>
      <c r="Z56" t="s">
        <v>161</v>
      </c>
      <c r="AA56" t="s">
        <v>161</v>
      </c>
      <c r="AB56" t="s">
        <v>161</v>
      </c>
      <c r="AC56" t="s">
        <v>161</v>
      </c>
      <c r="AD56" t="s">
        <v>161</v>
      </c>
      <c r="AE56" t="s">
        <v>161</v>
      </c>
      <c r="AF56" t="s">
        <v>161</v>
      </c>
      <c r="AG56" t="s">
        <v>161</v>
      </c>
      <c r="AH56" t="s">
        <v>161</v>
      </c>
      <c r="AI56" t="s">
        <v>161</v>
      </c>
      <c r="AJ56" t="s">
        <v>161</v>
      </c>
      <c r="AK56" t="s">
        <v>164</v>
      </c>
      <c r="AL56" t="s">
        <v>164</v>
      </c>
    </row>
    <row r="57" spans="1:38" ht="12.75">
      <c r="A57" t="s">
        <v>60</v>
      </c>
      <c r="B57" t="s">
        <v>161</v>
      </c>
      <c r="C57" t="s">
        <v>161</v>
      </c>
      <c r="D57" t="s">
        <v>161</v>
      </c>
      <c r="E57" t="s">
        <v>161</v>
      </c>
      <c r="F57" t="s">
        <v>161</v>
      </c>
      <c r="G57" t="s">
        <v>161</v>
      </c>
      <c r="H57" t="s">
        <v>161</v>
      </c>
      <c r="I57" t="s">
        <v>161</v>
      </c>
      <c r="J57" t="s">
        <v>161</v>
      </c>
      <c r="K57" t="s">
        <v>161</v>
      </c>
      <c r="L57" t="s">
        <v>161</v>
      </c>
      <c r="M57" t="s">
        <v>161</v>
      </c>
      <c r="N57" t="s">
        <v>161</v>
      </c>
      <c r="O57" t="s">
        <v>161</v>
      </c>
      <c r="P57" t="s">
        <v>161</v>
      </c>
      <c r="Q57" t="s">
        <v>161</v>
      </c>
      <c r="R57" t="s">
        <v>161</v>
      </c>
      <c r="S57" t="s">
        <v>161</v>
      </c>
      <c r="T57" t="s">
        <v>161</v>
      </c>
      <c r="U57" t="s">
        <v>161</v>
      </c>
      <c r="V57" t="s">
        <v>161</v>
      </c>
      <c r="W57" t="s">
        <v>161</v>
      </c>
      <c r="X57" t="s">
        <v>161</v>
      </c>
      <c r="Y57" t="s">
        <v>161</v>
      </c>
      <c r="Z57" t="s">
        <v>161</v>
      </c>
      <c r="AA57" t="s">
        <v>161</v>
      </c>
      <c r="AB57" t="s">
        <v>161</v>
      </c>
      <c r="AC57" t="s">
        <v>161</v>
      </c>
      <c r="AD57" t="s">
        <v>161</v>
      </c>
      <c r="AE57" t="s">
        <v>161</v>
      </c>
      <c r="AF57" t="s">
        <v>161</v>
      </c>
      <c r="AG57" t="s">
        <v>161</v>
      </c>
      <c r="AH57" t="s">
        <v>161</v>
      </c>
      <c r="AI57" t="s">
        <v>161</v>
      </c>
      <c r="AJ57" t="s">
        <v>161</v>
      </c>
      <c r="AK57" t="s">
        <v>164</v>
      </c>
      <c r="AL57" t="s">
        <v>164</v>
      </c>
    </row>
    <row r="58" spans="1:38" ht="12.75">
      <c r="A58" t="s">
        <v>38</v>
      </c>
      <c r="B58">
        <v>7</v>
      </c>
      <c r="C58">
        <v>26123</v>
      </c>
      <c r="D58" t="s">
        <v>161</v>
      </c>
      <c r="E58" t="s">
        <v>161</v>
      </c>
      <c r="F58" t="s">
        <v>161</v>
      </c>
      <c r="G58" t="s">
        <v>161</v>
      </c>
      <c r="H58">
        <v>26.796309765</v>
      </c>
      <c r="I58">
        <v>10.128053099</v>
      </c>
      <c r="J58" t="s">
        <v>161</v>
      </c>
      <c r="K58" t="s">
        <v>161</v>
      </c>
      <c r="L58" t="s">
        <v>161</v>
      </c>
      <c r="M58" t="s">
        <v>161</v>
      </c>
      <c r="N58" t="s">
        <v>161</v>
      </c>
      <c r="O58" t="s">
        <v>161</v>
      </c>
      <c r="P58">
        <v>13</v>
      </c>
      <c r="Q58">
        <v>25443</v>
      </c>
      <c r="R58" t="s">
        <v>161</v>
      </c>
      <c r="S58" t="s">
        <v>161</v>
      </c>
      <c r="T58" t="s">
        <v>161</v>
      </c>
      <c r="U58" t="s">
        <v>161</v>
      </c>
      <c r="V58">
        <v>51.094603624</v>
      </c>
      <c r="W58">
        <v>14.171093328</v>
      </c>
      <c r="X58" t="s">
        <v>161</v>
      </c>
      <c r="Y58" t="s">
        <v>161</v>
      </c>
      <c r="Z58" t="s">
        <v>161</v>
      </c>
      <c r="AA58" t="s">
        <v>161</v>
      </c>
      <c r="AB58" t="s">
        <v>161</v>
      </c>
      <c r="AC58" t="s">
        <v>161</v>
      </c>
      <c r="AD58" t="s">
        <v>161</v>
      </c>
      <c r="AE58" t="s">
        <v>161</v>
      </c>
      <c r="AF58" t="s">
        <v>161</v>
      </c>
      <c r="AG58" t="s">
        <v>161</v>
      </c>
      <c r="AH58" t="s">
        <v>161</v>
      </c>
      <c r="AI58" t="s">
        <v>161</v>
      </c>
      <c r="AJ58" t="s">
        <v>161</v>
      </c>
      <c r="AK58" t="s">
        <v>161</v>
      </c>
      <c r="AL58" t="s">
        <v>161</v>
      </c>
    </row>
    <row r="59" spans="1:38" ht="12.75">
      <c r="A59" t="s">
        <v>35</v>
      </c>
      <c r="B59">
        <v>12</v>
      </c>
      <c r="C59">
        <v>24032</v>
      </c>
      <c r="D59" t="s">
        <v>161</v>
      </c>
      <c r="E59" t="s">
        <v>161</v>
      </c>
      <c r="F59" t="s">
        <v>161</v>
      </c>
      <c r="G59" t="s">
        <v>161</v>
      </c>
      <c r="H59">
        <v>49.933422104</v>
      </c>
      <c r="I59">
        <v>14.414537347</v>
      </c>
      <c r="J59" t="s">
        <v>161</v>
      </c>
      <c r="K59" t="s">
        <v>161</v>
      </c>
      <c r="L59" t="s">
        <v>161</v>
      </c>
      <c r="M59" t="s">
        <v>161</v>
      </c>
      <c r="N59" t="s">
        <v>161</v>
      </c>
      <c r="O59" t="s">
        <v>161</v>
      </c>
      <c r="P59">
        <v>10</v>
      </c>
      <c r="Q59">
        <v>24219</v>
      </c>
      <c r="R59" t="s">
        <v>161</v>
      </c>
      <c r="S59" t="s">
        <v>161</v>
      </c>
      <c r="T59" t="s">
        <v>161</v>
      </c>
      <c r="U59" t="s">
        <v>161</v>
      </c>
      <c r="V59">
        <v>41.289896362</v>
      </c>
      <c r="W59">
        <v>13.057011686</v>
      </c>
      <c r="X59" t="s">
        <v>161</v>
      </c>
      <c r="Y59" t="s">
        <v>161</v>
      </c>
      <c r="Z59" t="s">
        <v>161</v>
      </c>
      <c r="AA59" t="s">
        <v>161</v>
      </c>
      <c r="AB59" t="s">
        <v>161</v>
      </c>
      <c r="AC59" t="s">
        <v>161</v>
      </c>
      <c r="AD59" t="s">
        <v>161</v>
      </c>
      <c r="AE59" t="s">
        <v>161</v>
      </c>
      <c r="AF59" t="s">
        <v>161</v>
      </c>
      <c r="AG59" t="s">
        <v>161</v>
      </c>
      <c r="AH59" t="s">
        <v>161</v>
      </c>
      <c r="AI59" t="s">
        <v>161</v>
      </c>
      <c r="AJ59" t="s">
        <v>161</v>
      </c>
      <c r="AK59" t="s">
        <v>161</v>
      </c>
      <c r="AL59" t="s">
        <v>161</v>
      </c>
    </row>
    <row r="60" spans="1:38" ht="12.75">
      <c r="A60" t="s">
        <v>37</v>
      </c>
      <c r="B60">
        <v>11</v>
      </c>
      <c r="C60">
        <v>36798</v>
      </c>
      <c r="D60" t="s">
        <v>161</v>
      </c>
      <c r="E60" t="s">
        <v>161</v>
      </c>
      <c r="F60" t="s">
        <v>161</v>
      </c>
      <c r="G60" t="s">
        <v>161</v>
      </c>
      <c r="H60">
        <v>29.892928964</v>
      </c>
      <c r="I60">
        <v>9.0130572052</v>
      </c>
      <c r="J60" t="s">
        <v>161</v>
      </c>
      <c r="K60" t="s">
        <v>161</v>
      </c>
      <c r="L60" t="s">
        <v>161</v>
      </c>
      <c r="M60" t="s">
        <v>161</v>
      </c>
      <c r="N60" t="s">
        <v>161</v>
      </c>
      <c r="O60" t="s">
        <v>161</v>
      </c>
      <c r="P60">
        <v>11</v>
      </c>
      <c r="Q60">
        <v>36049</v>
      </c>
      <c r="R60" t="s">
        <v>161</v>
      </c>
      <c r="S60" t="s">
        <v>161</v>
      </c>
      <c r="T60" t="s">
        <v>161</v>
      </c>
      <c r="U60" t="s">
        <v>161</v>
      </c>
      <c r="V60">
        <v>30.51402258</v>
      </c>
      <c r="W60">
        <v>9.2003239767</v>
      </c>
      <c r="X60" t="s">
        <v>161</v>
      </c>
      <c r="Y60" t="s">
        <v>161</v>
      </c>
      <c r="Z60" t="s">
        <v>161</v>
      </c>
      <c r="AA60" t="s">
        <v>161</v>
      </c>
      <c r="AB60" t="s">
        <v>161</v>
      </c>
      <c r="AC60" t="s">
        <v>161</v>
      </c>
      <c r="AD60" t="s">
        <v>161</v>
      </c>
      <c r="AE60" t="s">
        <v>161</v>
      </c>
      <c r="AF60" t="s">
        <v>161</v>
      </c>
      <c r="AG60" t="s">
        <v>161</v>
      </c>
      <c r="AH60" t="s">
        <v>161</v>
      </c>
      <c r="AI60" t="s">
        <v>161</v>
      </c>
      <c r="AJ60" t="s">
        <v>161</v>
      </c>
      <c r="AK60" t="s">
        <v>161</v>
      </c>
      <c r="AL60" t="s">
        <v>161</v>
      </c>
    </row>
    <row r="61" spans="1:38" ht="12.75">
      <c r="A61" t="s">
        <v>36</v>
      </c>
      <c r="B61">
        <v>13</v>
      </c>
      <c r="C61">
        <v>15339</v>
      </c>
      <c r="D61" t="s">
        <v>161</v>
      </c>
      <c r="E61" t="s">
        <v>161</v>
      </c>
      <c r="F61" t="s">
        <v>161</v>
      </c>
      <c r="G61" t="s">
        <v>161</v>
      </c>
      <c r="H61">
        <v>84.751287568</v>
      </c>
      <c r="I61">
        <v>23.505777922</v>
      </c>
      <c r="J61" t="s">
        <v>161</v>
      </c>
      <c r="K61" t="s">
        <v>161</v>
      </c>
      <c r="L61" t="s">
        <v>161</v>
      </c>
      <c r="M61" t="s">
        <v>161</v>
      </c>
      <c r="N61" t="s">
        <v>161</v>
      </c>
      <c r="O61" t="s">
        <v>161</v>
      </c>
      <c r="P61">
        <v>10</v>
      </c>
      <c r="Q61">
        <v>14540</v>
      </c>
      <c r="R61" t="s">
        <v>161</v>
      </c>
      <c r="S61" t="s">
        <v>161</v>
      </c>
      <c r="T61" t="s">
        <v>161</v>
      </c>
      <c r="U61" t="s">
        <v>161</v>
      </c>
      <c r="V61">
        <v>68.775790922</v>
      </c>
      <c r="W61">
        <v>21.748814719</v>
      </c>
      <c r="X61" t="s">
        <v>161</v>
      </c>
      <c r="Y61" t="s">
        <v>161</v>
      </c>
      <c r="Z61" t="s">
        <v>161</v>
      </c>
      <c r="AA61" t="s">
        <v>161</v>
      </c>
      <c r="AB61" t="s">
        <v>161</v>
      </c>
      <c r="AC61" t="s">
        <v>161</v>
      </c>
      <c r="AD61" t="s">
        <v>161</v>
      </c>
      <c r="AE61" t="s">
        <v>161</v>
      </c>
      <c r="AF61" t="s">
        <v>161</v>
      </c>
      <c r="AG61" t="s">
        <v>161</v>
      </c>
      <c r="AH61" t="s">
        <v>161</v>
      </c>
      <c r="AI61" t="s">
        <v>161</v>
      </c>
      <c r="AJ61" t="s">
        <v>161</v>
      </c>
      <c r="AK61" t="s">
        <v>161</v>
      </c>
      <c r="AL61" t="s">
        <v>161</v>
      </c>
    </row>
    <row r="62" spans="1:38" ht="12.75">
      <c r="A62" t="s">
        <v>27</v>
      </c>
      <c r="B62">
        <v>0</v>
      </c>
      <c r="C62">
        <v>4015</v>
      </c>
      <c r="D62" t="s">
        <v>161</v>
      </c>
      <c r="E62" t="s">
        <v>161</v>
      </c>
      <c r="F62" t="s">
        <v>161</v>
      </c>
      <c r="G62" t="s">
        <v>161</v>
      </c>
      <c r="H62">
        <v>0</v>
      </c>
      <c r="I62" t="s">
        <v>161</v>
      </c>
      <c r="J62" t="s">
        <v>161</v>
      </c>
      <c r="K62" t="s">
        <v>161</v>
      </c>
      <c r="L62" t="s">
        <v>161</v>
      </c>
      <c r="M62" t="s">
        <v>161</v>
      </c>
      <c r="N62" t="s">
        <v>161</v>
      </c>
      <c r="O62" t="s">
        <v>161</v>
      </c>
      <c r="P62" t="s">
        <v>161</v>
      </c>
      <c r="Q62" t="s">
        <v>161</v>
      </c>
      <c r="R62" t="s">
        <v>161</v>
      </c>
      <c r="S62" t="s">
        <v>161</v>
      </c>
      <c r="T62" t="s">
        <v>161</v>
      </c>
      <c r="U62" t="s">
        <v>161</v>
      </c>
      <c r="V62" t="s">
        <v>161</v>
      </c>
      <c r="W62" t="s">
        <v>161</v>
      </c>
      <c r="X62" t="s">
        <v>161</v>
      </c>
      <c r="Y62" t="s">
        <v>161</v>
      </c>
      <c r="Z62" t="s">
        <v>161</v>
      </c>
      <c r="AA62" t="s">
        <v>161</v>
      </c>
      <c r="AB62" t="s">
        <v>161</v>
      </c>
      <c r="AC62" t="s">
        <v>161</v>
      </c>
      <c r="AD62" t="s">
        <v>161</v>
      </c>
      <c r="AE62" t="s">
        <v>161</v>
      </c>
      <c r="AF62" t="s">
        <v>161</v>
      </c>
      <c r="AG62" t="s">
        <v>161</v>
      </c>
      <c r="AH62" t="s">
        <v>161</v>
      </c>
      <c r="AI62" t="s">
        <v>161</v>
      </c>
      <c r="AJ62" t="s">
        <v>161</v>
      </c>
      <c r="AK62" t="s">
        <v>161</v>
      </c>
      <c r="AL62" t="s">
        <v>164</v>
      </c>
    </row>
    <row r="63" spans="1:38" ht="12.75">
      <c r="A63" t="s">
        <v>28</v>
      </c>
      <c r="B63" t="s">
        <v>161</v>
      </c>
      <c r="C63" t="s">
        <v>161</v>
      </c>
      <c r="D63" t="s">
        <v>161</v>
      </c>
      <c r="E63" t="s">
        <v>161</v>
      </c>
      <c r="F63" t="s">
        <v>161</v>
      </c>
      <c r="G63" t="s">
        <v>161</v>
      </c>
      <c r="H63" t="s">
        <v>161</v>
      </c>
      <c r="I63" t="s">
        <v>161</v>
      </c>
      <c r="J63" t="s">
        <v>161</v>
      </c>
      <c r="K63" t="s">
        <v>161</v>
      </c>
      <c r="L63" t="s">
        <v>161</v>
      </c>
      <c r="M63" t="s">
        <v>161</v>
      </c>
      <c r="N63" t="s">
        <v>161</v>
      </c>
      <c r="O63" t="s">
        <v>161</v>
      </c>
      <c r="P63" t="s">
        <v>161</v>
      </c>
      <c r="Q63" t="s">
        <v>161</v>
      </c>
      <c r="R63" t="s">
        <v>161</v>
      </c>
      <c r="S63" t="s">
        <v>161</v>
      </c>
      <c r="T63" t="s">
        <v>161</v>
      </c>
      <c r="U63" t="s">
        <v>161</v>
      </c>
      <c r="V63" t="s">
        <v>161</v>
      </c>
      <c r="W63" t="s">
        <v>161</v>
      </c>
      <c r="X63" t="s">
        <v>161</v>
      </c>
      <c r="Y63" t="s">
        <v>161</v>
      </c>
      <c r="Z63" t="s">
        <v>161</v>
      </c>
      <c r="AA63" t="s">
        <v>161</v>
      </c>
      <c r="AB63" t="s">
        <v>161</v>
      </c>
      <c r="AC63" t="s">
        <v>161</v>
      </c>
      <c r="AD63" t="s">
        <v>161</v>
      </c>
      <c r="AE63" t="s">
        <v>161</v>
      </c>
      <c r="AF63" t="s">
        <v>161</v>
      </c>
      <c r="AG63" t="s">
        <v>161</v>
      </c>
      <c r="AH63" t="s">
        <v>161</v>
      </c>
      <c r="AI63" t="s">
        <v>161</v>
      </c>
      <c r="AJ63" t="s">
        <v>161</v>
      </c>
      <c r="AK63" t="s">
        <v>164</v>
      </c>
      <c r="AL63" t="s">
        <v>164</v>
      </c>
    </row>
    <row r="64" spans="1:38" ht="12.75">
      <c r="A64" t="s">
        <v>30</v>
      </c>
      <c r="B64" t="s">
        <v>161</v>
      </c>
      <c r="C64" t="s">
        <v>161</v>
      </c>
      <c r="D64" t="s">
        <v>161</v>
      </c>
      <c r="E64" t="s">
        <v>161</v>
      </c>
      <c r="F64" t="s">
        <v>161</v>
      </c>
      <c r="G64" t="s">
        <v>161</v>
      </c>
      <c r="H64" t="s">
        <v>161</v>
      </c>
      <c r="I64" t="s">
        <v>161</v>
      </c>
      <c r="J64" t="s">
        <v>161</v>
      </c>
      <c r="K64" t="s">
        <v>161</v>
      </c>
      <c r="L64" t="s">
        <v>161</v>
      </c>
      <c r="M64" t="s">
        <v>161</v>
      </c>
      <c r="N64" t="s">
        <v>161</v>
      </c>
      <c r="O64" t="s">
        <v>161</v>
      </c>
      <c r="P64" t="s">
        <v>161</v>
      </c>
      <c r="Q64" t="s">
        <v>161</v>
      </c>
      <c r="R64" t="s">
        <v>161</v>
      </c>
      <c r="S64" t="s">
        <v>161</v>
      </c>
      <c r="T64" t="s">
        <v>161</v>
      </c>
      <c r="U64" t="s">
        <v>161</v>
      </c>
      <c r="V64" t="s">
        <v>161</v>
      </c>
      <c r="W64" t="s">
        <v>161</v>
      </c>
      <c r="X64" t="s">
        <v>161</v>
      </c>
      <c r="Y64" t="s">
        <v>161</v>
      </c>
      <c r="Z64" t="s">
        <v>161</v>
      </c>
      <c r="AA64" t="s">
        <v>161</v>
      </c>
      <c r="AB64" t="s">
        <v>161</v>
      </c>
      <c r="AC64" t="s">
        <v>161</v>
      </c>
      <c r="AD64" t="s">
        <v>161</v>
      </c>
      <c r="AE64" t="s">
        <v>161</v>
      </c>
      <c r="AF64" t="s">
        <v>161</v>
      </c>
      <c r="AG64" t="s">
        <v>161</v>
      </c>
      <c r="AH64" t="s">
        <v>161</v>
      </c>
      <c r="AI64" t="s">
        <v>161</v>
      </c>
      <c r="AJ64" t="s">
        <v>161</v>
      </c>
      <c r="AK64" t="s">
        <v>164</v>
      </c>
      <c r="AL64" t="s">
        <v>164</v>
      </c>
    </row>
    <row r="65" spans="1:38" ht="12.75">
      <c r="A65" t="s">
        <v>26</v>
      </c>
      <c r="B65" t="s">
        <v>161</v>
      </c>
      <c r="C65" t="s">
        <v>161</v>
      </c>
      <c r="D65" t="s">
        <v>161</v>
      </c>
      <c r="E65" t="s">
        <v>161</v>
      </c>
      <c r="F65" t="s">
        <v>161</v>
      </c>
      <c r="G65" t="s">
        <v>161</v>
      </c>
      <c r="H65" t="s">
        <v>161</v>
      </c>
      <c r="I65" t="s">
        <v>161</v>
      </c>
      <c r="J65" t="s">
        <v>161</v>
      </c>
      <c r="K65" t="s">
        <v>161</v>
      </c>
      <c r="L65" t="s">
        <v>161</v>
      </c>
      <c r="M65" t="s">
        <v>161</v>
      </c>
      <c r="N65" t="s">
        <v>161</v>
      </c>
      <c r="O65" t="s">
        <v>161</v>
      </c>
      <c r="P65" t="s">
        <v>161</v>
      </c>
      <c r="Q65" t="s">
        <v>161</v>
      </c>
      <c r="R65" t="s">
        <v>161</v>
      </c>
      <c r="S65" t="s">
        <v>161</v>
      </c>
      <c r="T65" t="s">
        <v>161</v>
      </c>
      <c r="U65" t="s">
        <v>161</v>
      </c>
      <c r="V65" t="s">
        <v>161</v>
      </c>
      <c r="W65" t="s">
        <v>161</v>
      </c>
      <c r="X65" t="s">
        <v>161</v>
      </c>
      <c r="Y65" t="s">
        <v>161</v>
      </c>
      <c r="Z65" t="s">
        <v>161</v>
      </c>
      <c r="AA65" t="s">
        <v>161</v>
      </c>
      <c r="AB65" t="s">
        <v>161</v>
      </c>
      <c r="AC65" t="s">
        <v>161</v>
      </c>
      <c r="AD65" t="s">
        <v>161</v>
      </c>
      <c r="AE65" t="s">
        <v>161</v>
      </c>
      <c r="AF65" t="s">
        <v>161</v>
      </c>
      <c r="AG65" t="s">
        <v>161</v>
      </c>
      <c r="AH65" t="s">
        <v>161</v>
      </c>
      <c r="AI65" t="s">
        <v>161</v>
      </c>
      <c r="AJ65" t="s">
        <v>161</v>
      </c>
      <c r="AK65" t="s">
        <v>164</v>
      </c>
      <c r="AL65" t="s">
        <v>164</v>
      </c>
    </row>
    <row r="66" spans="1:38" ht="12.75">
      <c r="A66" t="s">
        <v>25</v>
      </c>
      <c r="B66">
        <v>8</v>
      </c>
      <c r="C66">
        <v>12905</v>
      </c>
      <c r="D66" t="s">
        <v>161</v>
      </c>
      <c r="E66" t="s">
        <v>161</v>
      </c>
      <c r="F66" t="s">
        <v>161</v>
      </c>
      <c r="G66" t="s">
        <v>161</v>
      </c>
      <c r="H66">
        <v>61.991476172</v>
      </c>
      <c r="I66">
        <v>21.917296589</v>
      </c>
      <c r="J66" t="s">
        <v>161</v>
      </c>
      <c r="K66" t="s">
        <v>161</v>
      </c>
      <c r="L66" t="s">
        <v>161</v>
      </c>
      <c r="M66" t="s">
        <v>161</v>
      </c>
      <c r="N66" t="s">
        <v>161</v>
      </c>
      <c r="O66" t="s">
        <v>161</v>
      </c>
      <c r="P66">
        <v>7</v>
      </c>
      <c r="Q66">
        <v>12498</v>
      </c>
      <c r="R66" t="s">
        <v>161</v>
      </c>
      <c r="S66" t="s">
        <v>161</v>
      </c>
      <c r="T66" t="s">
        <v>161</v>
      </c>
      <c r="U66" t="s">
        <v>161</v>
      </c>
      <c r="V66">
        <v>56.008961434</v>
      </c>
      <c r="W66">
        <v>21.169397592</v>
      </c>
      <c r="X66" t="s">
        <v>161</v>
      </c>
      <c r="Y66" t="s">
        <v>161</v>
      </c>
      <c r="Z66" t="s">
        <v>161</v>
      </c>
      <c r="AA66" t="s">
        <v>161</v>
      </c>
      <c r="AB66" t="s">
        <v>161</v>
      </c>
      <c r="AC66" t="s">
        <v>161</v>
      </c>
      <c r="AD66" t="s">
        <v>161</v>
      </c>
      <c r="AE66" t="s">
        <v>161</v>
      </c>
      <c r="AF66" t="s">
        <v>161</v>
      </c>
      <c r="AG66" t="s">
        <v>161</v>
      </c>
      <c r="AH66" t="s">
        <v>161</v>
      </c>
      <c r="AI66" t="s">
        <v>161</v>
      </c>
      <c r="AJ66" t="s">
        <v>161</v>
      </c>
      <c r="AK66" t="s">
        <v>161</v>
      </c>
      <c r="AL66" t="s">
        <v>161</v>
      </c>
    </row>
    <row r="67" spans="1:38" ht="12.75">
      <c r="A67" t="s">
        <v>29</v>
      </c>
      <c r="B67">
        <v>23</v>
      </c>
      <c r="C67">
        <v>7999</v>
      </c>
      <c r="D67" t="s">
        <v>161</v>
      </c>
      <c r="E67" t="s">
        <v>161</v>
      </c>
      <c r="F67" t="s">
        <v>161</v>
      </c>
      <c r="G67" t="s">
        <v>161</v>
      </c>
      <c r="H67">
        <v>287.53594199</v>
      </c>
      <c r="I67">
        <v>59.955388465</v>
      </c>
      <c r="J67" t="s">
        <v>161</v>
      </c>
      <c r="K67" t="s">
        <v>161</v>
      </c>
      <c r="L67" t="s">
        <v>161</v>
      </c>
      <c r="M67" t="s">
        <v>161</v>
      </c>
      <c r="N67" t="s">
        <v>161</v>
      </c>
      <c r="O67" t="s">
        <v>161</v>
      </c>
      <c r="P67">
        <v>19</v>
      </c>
      <c r="Q67">
        <v>8374</v>
      </c>
      <c r="R67" t="s">
        <v>161</v>
      </c>
      <c r="S67" t="s">
        <v>161</v>
      </c>
      <c r="T67" t="s">
        <v>161</v>
      </c>
      <c r="U67" t="s">
        <v>161</v>
      </c>
      <c r="V67">
        <v>226.89276332</v>
      </c>
      <c r="W67">
        <v>52.052769806</v>
      </c>
      <c r="X67" t="s">
        <v>161</v>
      </c>
      <c r="Y67" t="s">
        <v>161</v>
      </c>
      <c r="Z67" t="s">
        <v>161</v>
      </c>
      <c r="AA67" t="s">
        <v>161</v>
      </c>
      <c r="AB67" t="s">
        <v>161</v>
      </c>
      <c r="AC67" t="s">
        <v>161</v>
      </c>
      <c r="AD67" t="s">
        <v>161</v>
      </c>
      <c r="AE67" t="s">
        <v>161</v>
      </c>
      <c r="AF67" t="s">
        <v>161</v>
      </c>
      <c r="AG67" t="s">
        <v>161</v>
      </c>
      <c r="AH67" t="s">
        <v>161</v>
      </c>
      <c r="AI67" t="s">
        <v>161</v>
      </c>
      <c r="AJ67" t="s">
        <v>161</v>
      </c>
      <c r="AK67" t="s">
        <v>161</v>
      </c>
      <c r="AL67" t="s">
        <v>161</v>
      </c>
    </row>
    <row r="68" spans="1:38" ht="12.75">
      <c r="A68" t="s">
        <v>45</v>
      </c>
      <c r="B68" t="s">
        <v>161</v>
      </c>
      <c r="C68" t="s">
        <v>161</v>
      </c>
      <c r="D68" t="s">
        <v>161</v>
      </c>
      <c r="E68" t="s">
        <v>161</v>
      </c>
      <c r="F68" t="s">
        <v>161</v>
      </c>
      <c r="G68" t="s">
        <v>161</v>
      </c>
      <c r="H68" t="s">
        <v>161</v>
      </c>
      <c r="I68" t="s">
        <v>161</v>
      </c>
      <c r="J68" t="s">
        <v>161</v>
      </c>
      <c r="K68" t="s">
        <v>161</v>
      </c>
      <c r="L68" t="s">
        <v>161</v>
      </c>
      <c r="M68" t="s">
        <v>161</v>
      </c>
      <c r="N68" t="s">
        <v>161</v>
      </c>
      <c r="O68" t="s">
        <v>161</v>
      </c>
      <c r="P68">
        <v>7</v>
      </c>
      <c r="Q68">
        <v>6750</v>
      </c>
      <c r="R68" t="s">
        <v>161</v>
      </c>
      <c r="S68" t="s">
        <v>161</v>
      </c>
      <c r="T68" t="s">
        <v>161</v>
      </c>
      <c r="U68" t="s">
        <v>161</v>
      </c>
      <c r="V68">
        <v>103.7037037</v>
      </c>
      <c r="W68">
        <v>39.196315719</v>
      </c>
      <c r="X68" t="s">
        <v>161</v>
      </c>
      <c r="Y68" t="s">
        <v>161</v>
      </c>
      <c r="Z68" t="s">
        <v>161</v>
      </c>
      <c r="AA68" t="s">
        <v>161</v>
      </c>
      <c r="AB68" t="s">
        <v>161</v>
      </c>
      <c r="AC68" t="s">
        <v>161</v>
      </c>
      <c r="AD68" t="s">
        <v>161</v>
      </c>
      <c r="AE68" t="s">
        <v>161</v>
      </c>
      <c r="AF68" t="s">
        <v>161</v>
      </c>
      <c r="AG68" t="s">
        <v>161</v>
      </c>
      <c r="AH68" t="s">
        <v>161</v>
      </c>
      <c r="AI68" t="s">
        <v>161</v>
      </c>
      <c r="AJ68" t="s">
        <v>161</v>
      </c>
      <c r="AK68" t="s">
        <v>164</v>
      </c>
      <c r="AL68" t="s">
        <v>161</v>
      </c>
    </row>
    <row r="69" spans="1:38" ht="12.75">
      <c r="A69" t="s">
        <v>43</v>
      </c>
      <c r="B69" t="s">
        <v>161</v>
      </c>
      <c r="C69" t="s">
        <v>161</v>
      </c>
      <c r="D69" t="s">
        <v>161</v>
      </c>
      <c r="E69" t="s">
        <v>161</v>
      </c>
      <c r="F69" t="s">
        <v>161</v>
      </c>
      <c r="G69" t="s">
        <v>161</v>
      </c>
      <c r="H69" t="s">
        <v>161</v>
      </c>
      <c r="I69" t="s">
        <v>161</v>
      </c>
      <c r="J69" t="s">
        <v>161</v>
      </c>
      <c r="K69" t="s">
        <v>161</v>
      </c>
      <c r="L69" t="s">
        <v>161</v>
      </c>
      <c r="M69" t="s">
        <v>161</v>
      </c>
      <c r="N69" t="s">
        <v>161</v>
      </c>
      <c r="O69" t="s">
        <v>161</v>
      </c>
      <c r="P69">
        <v>7</v>
      </c>
      <c r="Q69">
        <v>10925</v>
      </c>
      <c r="R69" t="s">
        <v>161</v>
      </c>
      <c r="S69" t="s">
        <v>161</v>
      </c>
      <c r="T69" t="s">
        <v>161</v>
      </c>
      <c r="U69" t="s">
        <v>161</v>
      </c>
      <c r="V69">
        <v>64.073226545</v>
      </c>
      <c r="W69">
        <v>24.217403305</v>
      </c>
      <c r="X69" t="s">
        <v>161</v>
      </c>
      <c r="Y69" t="s">
        <v>161</v>
      </c>
      <c r="Z69" t="s">
        <v>161</v>
      </c>
      <c r="AA69" t="s">
        <v>161</v>
      </c>
      <c r="AB69" t="s">
        <v>161</v>
      </c>
      <c r="AC69" t="s">
        <v>161</v>
      </c>
      <c r="AD69" t="s">
        <v>161</v>
      </c>
      <c r="AE69" t="s">
        <v>161</v>
      </c>
      <c r="AF69" t="s">
        <v>161</v>
      </c>
      <c r="AG69" t="s">
        <v>161</v>
      </c>
      <c r="AH69" t="s">
        <v>161</v>
      </c>
      <c r="AI69" t="s">
        <v>161</v>
      </c>
      <c r="AJ69" t="s">
        <v>161</v>
      </c>
      <c r="AK69" t="s">
        <v>164</v>
      </c>
      <c r="AL69" t="s">
        <v>161</v>
      </c>
    </row>
    <row r="70" spans="1:38" ht="12.75">
      <c r="A70" t="s">
        <v>42</v>
      </c>
      <c r="B70">
        <v>6</v>
      </c>
      <c r="C70">
        <v>17586</v>
      </c>
      <c r="D70" t="s">
        <v>161</v>
      </c>
      <c r="E70" t="s">
        <v>161</v>
      </c>
      <c r="F70" t="s">
        <v>161</v>
      </c>
      <c r="G70" t="s">
        <v>161</v>
      </c>
      <c r="H70">
        <v>34.118048448</v>
      </c>
      <c r="I70">
        <v>13.928634953</v>
      </c>
      <c r="J70" t="s">
        <v>161</v>
      </c>
      <c r="K70" t="s">
        <v>161</v>
      </c>
      <c r="L70" t="s">
        <v>161</v>
      </c>
      <c r="M70" t="s">
        <v>161</v>
      </c>
      <c r="N70" t="s">
        <v>161</v>
      </c>
      <c r="O70" t="s">
        <v>161</v>
      </c>
      <c r="P70" t="s">
        <v>161</v>
      </c>
      <c r="Q70" t="s">
        <v>161</v>
      </c>
      <c r="R70" t="s">
        <v>161</v>
      </c>
      <c r="S70" t="s">
        <v>161</v>
      </c>
      <c r="T70" t="s">
        <v>161</v>
      </c>
      <c r="U70" t="s">
        <v>161</v>
      </c>
      <c r="V70" t="s">
        <v>161</v>
      </c>
      <c r="W70" t="s">
        <v>161</v>
      </c>
      <c r="X70" t="s">
        <v>161</v>
      </c>
      <c r="Y70" t="s">
        <v>161</v>
      </c>
      <c r="Z70" t="s">
        <v>161</v>
      </c>
      <c r="AA70" t="s">
        <v>161</v>
      </c>
      <c r="AB70" t="s">
        <v>161</v>
      </c>
      <c r="AC70" t="s">
        <v>161</v>
      </c>
      <c r="AD70" t="s">
        <v>161</v>
      </c>
      <c r="AE70" t="s">
        <v>161</v>
      </c>
      <c r="AF70" t="s">
        <v>161</v>
      </c>
      <c r="AG70" t="s">
        <v>161</v>
      </c>
      <c r="AH70" t="s">
        <v>161</v>
      </c>
      <c r="AI70" t="s">
        <v>161</v>
      </c>
      <c r="AJ70" t="s">
        <v>161</v>
      </c>
      <c r="AK70" t="s">
        <v>161</v>
      </c>
      <c r="AL70" t="s">
        <v>164</v>
      </c>
    </row>
    <row r="71" spans="1:38" ht="12.75">
      <c r="A71" t="s">
        <v>44</v>
      </c>
      <c r="B71">
        <v>8</v>
      </c>
      <c r="C71">
        <v>23407</v>
      </c>
      <c r="D71" t="s">
        <v>161</v>
      </c>
      <c r="E71" t="s">
        <v>161</v>
      </c>
      <c r="F71" t="s">
        <v>161</v>
      </c>
      <c r="G71" t="s">
        <v>161</v>
      </c>
      <c r="H71">
        <v>34.177810057</v>
      </c>
      <c r="I71">
        <v>12.083680629</v>
      </c>
      <c r="J71" t="s">
        <v>161</v>
      </c>
      <c r="K71" t="s">
        <v>161</v>
      </c>
      <c r="L71" t="s">
        <v>161</v>
      </c>
      <c r="M71" t="s">
        <v>161</v>
      </c>
      <c r="N71" t="s">
        <v>161</v>
      </c>
      <c r="O71" t="s">
        <v>161</v>
      </c>
      <c r="P71">
        <v>9</v>
      </c>
      <c r="Q71">
        <v>22341</v>
      </c>
      <c r="R71" t="s">
        <v>161</v>
      </c>
      <c r="S71" t="s">
        <v>161</v>
      </c>
      <c r="T71" t="s">
        <v>161</v>
      </c>
      <c r="U71" t="s">
        <v>161</v>
      </c>
      <c r="V71">
        <v>40.284678394</v>
      </c>
      <c r="W71">
        <v>13.428226131</v>
      </c>
      <c r="X71" t="s">
        <v>161</v>
      </c>
      <c r="Y71" t="s">
        <v>161</v>
      </c>
      <c r="Z71" t="s">
        <v>161</v>
      </c>
      <c r="AA71" t="s">
        <v>161</v>
      </c>
      <c r="AB71" t="s">
        <v>161</v>
      </c>
      <c r="AC71" t="s">
        <v>161</v>
      </c>
      <c r="AD71" t="s">
        <v>161</v>
      </c>
      <c r="AE71" t="s">
        <v>161</v>
      </c>
      <c r="AF71" t="s">
        <v>161</v>
      </c>
      <c r="AG71" t="s">
        <v>161</v>
      </c>
      <c r="AH71" t="s">
        <v>161</v>
      </c>
      <c r="AI71" t="s">
        <v>161</v>
      </c>
      <c r="AJ71" t="s">
        <v>161</v>
      </c>
      <c r="AK71" t="s">
        <v>161</v>
      </c>
      <c r="AL71" t="s">
        <v>161</v>
      </c>
    </row>
    <row r="72" spans="1:38" ht="12.75">
      <c r="A72" t="s">
        <v>39</v>
      </c>
      <c r="B72">
        <v>8</v>
      </c>
      <c r="C72">
        <v>12310</v>
      </c>
      <c r="D72" t="s">
        <v>161</v>
      </c>
      <c r="E72" t="s">
        <v>161</v>
      </c>
      <c r="F72" t="s">
        <v>161</v>
      </c>
      <c r="G72" t="s">
        <v>161</v>
      </c>
      <c r="H72">
        <v>64.987814785</v>
      </c>
      <c r="I72">
        <v>22.976662264</v>
      </c>
      <c r="J72" t="s">
        <v>161</v>
      </c>
      <c r="K72" t="s">
        <v>161</v>
      </c>
      <c r="L72" t="s">
        <v>161</v>
      </c>
      <c r="M72" t="s">
        <v>161</v>
      </c>
      <c r="N72" t="s">
        <v>161</v>
      </c>
      <c r="O72" t="s">
        <v>161</v>
      </c>
      <c r="P72" t="s">
        <v>161</v>
      </c>
      <c r="Q72" t="s">
        <v>161</v>
      </c>
      <c r="R72" t="s">
        <v>161</v>
      </c>
      <c r="S72" t="s">
        <v>161</v>
      </c>
      <c r="T72" t="s">
        <v>161</v>
      </c>
      <c r="U72" t="s">
        <v>161</v>
      </c>
      <c r="V72" t="s">
        <v>161</v>
      </c>
      <c r="W72" t="s">
        <v>161</v>
      </c>
      <c r="X72" t="s">
        <v>161</v>
      </c>
      <c r="Y72" t="s">
        <v>161</v>
      </c>
      <c r="Z72" t="s">
        <v>161</v>
      </c>
      <c r="AA72" t="s">
        <v>161</v>
      </c>
      <c r="AB72" t="s">
        <v>161</v>
      </c>
      <c r="AC72" t="s">
        <v>161</v>
      </c>
      <c r="AD72" t="s">
        <v>161</v>
      </c>
      <c r="AE72" t="s">
        <v>161</v>
      </c>
      <c r="AF72" t="s">
        <v>161</v>
      </c>
      <c r="AG72" t="s">
        <v>161</v>
      </c>
      <c r="AH72" t="s">
        <v>161</v>
      </c>
      <c r="AI72" t="s">
        <v>161</v>
      </c>
      <c r="AJ72" t="s">
        <v>161</v>
      </c>
      <c r="AK72" t="s">
        <v>161</v>
      </c>
      <c r="AL72" t="s">
        <v>164</v>
      </c>
    </row>
    <row r="73" spans="1:38" ht="12.75">
      <c r="A73" t="s">
        <v>40</v>
      </c>
      <c r="B73" t="s">
        <v>161</v>
      </c>
      <c r="C73" t="s">
        <v>161</v>
      </c>
      <c r="D73" t="s">
        <v>161</v>
      </c>
      <c r="E73" t="s">
        <v>161</v>
      </c>
      <c r="F73" t="s">
        <v>161</v>
      </c>
      <c r="G73" t="s">
        <v>161</v>
      </c>
      <c r="H73" t="s">
        <v>161</v>
      </c>
      <c r="I73" t="s">
        <v>161</v>
      </c>
      <c r="J73" t="s">
        <v>161</v>
      </c>
      <c r="K73" t="s">
        <v>161</v>
      </c>
      <c r="L73" t="s">
        <v>161</v>
      </c>
      <c r="M73" t="s">
        <v>161</v>
      </c>
      <c r="N73" t="s">
        <v>161</v>
      </c>
      <c r="O73" t="s">
        <v>161</v>
      </c>
      <c r="P73" t="s">
        <v>161</v>
      </c>
      <c r="Q73" t="s">
        <v>161</v>
      </c>
      <c r="R73" t="s">
        <v>161</v>
      </c>
      <c r="S73" t="s">
        <v>161</v>
      </c>
      <c r="T73" t="s">
        <v>161</v>
      </c>
      <c r="U73" t="s">
        <v>161</v>
      </c>
      <c r="V73" t="s">
        <v>161</v>
      </c>
      <c r="W73" t="s">
        <v>161</v>
      </c>
      <c r="X73" t="s">
        <v>161</v>
      </c>
      <c r="Y73" t="s">
        <v>161</v>
      </c>
      <c r="Z73" t="s">
        <v>161</v>
      </c>
      <c r="AA73" t="s">
        <v>161</v>
      </c>
      <c r="AB73" t="s">
        <v>161</v>
      </c>
      <c r="AC73" t="s">
        <v>161</v>
      </c>
      <c r="AD73" t="s">
        <v>161</v>
      </c>
      <c r="AE73" t="s">
        <v>161</v>
      </c>
      <c r="AF73" t="s">
        <v>161</v>
      </c>
      <c r="AG73" t="s">
        <v>161</v>
      </c>
      <c r="AH73" t="s">
        <v>161</v>
      </c>
      <c r="AI73" t="s">
        <v>161</v>
      </c>
      <c r="AJ73" t="s">
        <v>161</v>
      </c>
      <c r="AK73" t="s">
        <v>164</v>
      </c>
      <c r="AL73" t="s">
        <v>164</v>
      </c>
    </row>
    <row r="74" spans="1:38" ht="12.75">
      <c r="A74" t="s">
        <v>41</v>
      </c>
      <c r="B74">
        <v>9</v>
      </c>
      <c r="C74">
        <v>11599</v>
      </c>
      <c r="D74" t="s">
        <v>161</v>
      </c>
      <c r="E74" t="s">
        <v>161</v>
      </c>
      <c r="F74" t="s">
        <v>161</v>
      </c>
      <c r="G74" t="s">
        <v>161</v>
      </c>
      <c r="H74">
        <v>77.592895939</v>
      </c>
      <c r="I74">
        <v>25.864298646</v>
      </c>
      <c r="J74" t="s">
        <v>161</v>
      </c>
      <c r="K74" t="s">
        <v>161</v>
      </c>
      <c r="L74" t="s">
        <v>161</v>
      </c>
      <c r="M74" t="s">
        <v>161</v>
      </c>
      <c r="N74" t="s">
        <v>161</v>
      </c>
      <c r="O74" t="s">
        <v>161</v>
      </c>
      <c r="P74">
        <v>9</v>
      </c>
      <c r="Q74">
        <v>12794</v>
      </c>
      <c r="R74" t="s">
        <v>161</v>
      </c>
      <c r="S74" t="s">
        <v>161</v>
      </c>
      <c r="T74" t="s">
        <v>161</v>
      </c>
      <c r="U74" t="s">
        <v>161</v>
      </c>
      <c r="V74">
        <v>70.345474441</v>
      </c>
      <c r="W74">
        <v>23.44849148</v>
      </c>
      <c r="X74" t="s">
        <v>161</v>
      </c>
      <c r="Y74" t="s">
        <v>161</v>
      </c>
      <c r="Z74" t="s">
        <v>161</v>
      </c>
      <c r="AA74" t="s">
        <v>161</v>
      </c>
      <c r="AB74" t="s">
        <v>161</v>
      </c>
      <c r="AC74" t="s">
        <v>161</v>
      </c>
      <c r="AD74" t="s">
        <v>161</v>
      </c>
      <c r="AE74" t="s">
        <v>161</v>
      </c>
      <c r="AF74" t="s">
        <v>161</v>
      </c>
      <c r="AG74" t="s">
        <v>161</v>
      </c>
      <c r="AH74" t="s">
        <v>161</v>
      </c>
      <c r="AI74" t="s">
        <v>161</v>
      </c>
      <c r="AJ74" t="s">
        <v>161</v>
      </c>
      <c r="AK74" t="s">
        <v>161</v>
      </c>
      <c r="AL74" t="s">
        <v>161</v>
      </c>
    </row>
    <row r="75" spans="1:38" ht="12.75">
      <c r="A75" t="s">
        <v>46</v>
      </c>
      <c r="B75">
        <v>16</v>
      </c>
      <c r="C75">
        <v>25510</v>
      </c>
      <c r="D75" t="s">
        <v>161</v>
      </c>
      <c r="E75" t="s">
        <v>161</v>
      </c>
      <c r="F75" t="s">
        <v>161</v>
      </c>
      <c r="G75" t="s">
        <v>161</v>
      </c>
      <c r="H75">
        <v>62.720501764</v>
      </c>
      <c r="I75">
        <v>15.680125441</v>
      </c>
      <c r="J75" t="s">
        <v>161</v>
      </c>
      <c r="K75" t="s">
        <v>161</v>
      </c>
      <c r="L75" t="s">
        <v>161</v>
      </c>
      <c r="M75" t="s">
        <v>161</v>
      </c>
      <c r="N75" t="s">
        <v>161</v>
      </c>
      <c r="O75" t="s">
        <v>161</v>
      </c>
      <c r="P75">
        <v>18</v>
      </c>
      <c r="Q75">
        <v>24264</v>
      </c>
      <c r="R75" t="s">
        <v>161</v>
      </c>
      <c r="S75" t="s">
        <v>161</v>
      </c>
      <c r="T75" t="s">
        <v>161</v>
      </c>
      <c r="U75" t="s">
        <v>161</v>
      </c>
      <c r="V75">
        <v>74.183976261</v>
      </c>
      <c r="W75">
        <v>17.48533089</v>
      </c>
      <c r="X75" t="s">
        <v>161</v>
      </c>
      <c r="Y75" t="s">
        <v>161</v>
      </c>
      <c r="Z75" t="s">
        <v>161</v>
      </c>
      <c r="AA75" t="s">
        <v>161</v>
      </c>
      <c r="AB75" t="s">
        <v>161</v>
      </c>
      <c r="AC75" t="s">
        <v>161</v>
      </c>
      <c r="AD75" t="s">
        <v>161</v>
      </c>
      <c r="AE75" t="s">
        <v>161</v>
      </c>
      <c r="AF75" t="s">
        <v>161</v>
      </c>
      <c r="AG75" t="s">
        <v>161</v>
      </c>
      <c r="AH75" t="s">
        <v>161</v>
      </c>
      <c r="AI75" t="s">
        <v>161</v>
      </c>
      <c r="AJ75" t="s">
        <v>161</v>
      </c>
      <c r="AK75" t="s">
        <v>161</v>
      </c>
      <c r="AL75" t="s">
        <v>161</v>
      </c>
    </row>
    <row r="76" spans="1:38" ht="12.75">
      <c r="A76" t="s">
        <v>48</v>
      </c>
      <c r="B76" t="s">
        <v>161</v>
      </c>
      <c r="C76" t="s">
        <v>161</v>
      </c>
      <c r="D76" t="s">
        <v>161</v>
      </c>
      <c r="E76" t="s">
        <v>161</v>
      </c>
      <c r="F76" t="s">
        <v>161</v>
      </c>
      <c r="G76" t="s">
        <v>161</v>
      </c>
      <c r="H76" t="s">
        <v>161</v>
      </c>
      <c r="I76" t="s">
        <v>161</v>
      </c>
      <c r="J76" t="s">
        <v>161</v>
      </c>
      <c r="K76" t="s">
        <v>161</v>
      </c>
      <c r="L76" t="s">
        <v>161</v>
      </c>
      <c r="M76" t="s">
        <v>161</v>
      </c>
      <c r="N76" t="s">
        <v>161</v>
      </c>
      <c r="O76" t="s">
        <v>161</v>
      </c>
      <c r="P76">
        <v>0</v>
      </c>
      <c r="Q76">
        <v>2347</v>
      </c>
      <c r="R76" t="s">
        <v>161</v>
      </c>
      <c r="S76" t="s">
        <v>161</v>
      </c>
      <c r="T76" t="s">
        <v>161</v>
      </c>
      <c r="U76" t="s">
        <v>161</v>
      </c>
      <c r="V76">
        <v>0</v>
      </c>
      <c r="W76" t="s">
        <v>161</v>
      </c>
      <c r="X76" t="s">
        <v>161</v>
      </c>
      <c r="Y76" t="s">
        <v>161</v>
      </c>
      <c r="Z76" t="s">
        <v>161</v>
      </c>
      <c r="AA76" t="s">
        <v>161</v>
      </c>
      <c r="AB76" t="s">
        <v>161</v>
      </c>
      <c r="AC76" t="s">
        <v>161</v>
      </c>
      <c r="AD76" t="s">
        <v>161</v>
      </c>
      <c r="AE76" t="s">
        <v>161</v>
      </c>
      <c r="AF76" t="s">
        <v>161</v>
      </c>
      <c r="AG76" t="s">
        <v>161</v>
      </c>
      <c r="AH76" t="s">
        <v>161</v>
      </c>
      <c r="AI76" t="s">
        <v>161</v>
      </c>
      <c r="AJ76" t="s">
        <v>161</v>
      </c>
      <c r="AK76" t="s">
        <v>164</v>
      </c>
      <c r="AL76" t="s">
        <v>161</v>
      </c>
    </row>
    <row r="77" spans="1:38" ht="12.75">
      <c r="A77" t="s">
        <v>47</v>
      </c>
      <c r="B77">
        <v>10</v>
      </c>
      <c r="C77">
        <v>6453</v>
      </c>
      <c r="D77" t="s">
        <v>161</v>
      </c>
      <c r="E77" t="s">
        <v>161</v>
      </c>
      <c r="F77" t="s">
        <v>161</v>
      </c>
      <c r="G77" t="s">
        <v>161</v>
      </c>
      <c r="H77">
        <v>154.96668216</v>
      </c>
      <c r="I77">
        <v>49.004767708</v>
      </c>
      <c r="J77" t="s">
        <v>161</v>
      </c>
      <c r="K77" t="s">
        <v>161</v>
      </c>
      <c r="L77" t="s">
        <v>161</v>
      </c>
      <c r="M77" t="s">
        <v>161</v>
      </c>
      <c r="N77" t="s">
        <v>161</v>
      </c>
      <c r="O77" t="s">
        <v>161</v>
      </c>
      <c r="P77">
        <v>6</v>
      </c>
      <c r="Q77">
        <v>4837</v>
      </c>
      <c r="R77" t="s">
        <v>161</v>
      </c>
      <c r="S77" t="s">
        <v>161</v>
      </c>
      <c r="T77" t="s">
        <v>161</v>
      </c>
      <c r="U77" t="s">
        <v>161</v>
      </c>
      <c r="V77">
        <v>124.04382882</v>
      </c>
      <c r="W77">
        <v>50.640681058</v>
      </c>
      <c r="X77" t="s">
        <v>161</v>
      </c>
      <c r="Y77" t="s">
        <v>161</v>
      </c>
      <c r="Z77" t="s">
        <v>161</v>
      </c>
      <c r="AA77" t="s">
        <v>161</v>
      </c>
      <c r="AB77" t="s">
        <v>161</v>
      </c>
      <c r="AC77" t="s">
        <v>161</v>
      </c>
      <c r="AD77" t="s">
        <v>161</v>
      </c>
      <c r="AE77" t="s">
        <v>161</v>
      </c>
      <c r="AF77" t="s">
        <v>161</v>
      </c>
      <c r="AG77" t="s">
        <v>161</v>
      </c>
      <c r="AH77" t="s">
        <v>161</v>
      </c>
      <c r="AI77" t="s">
        <v>161</v>
      </c>
      <c r="AJ77" t="s">
        <v>161</v>
      </c>
      <c r="AK77" t="s">
        <v>161</v>
      </c>
      <c r="AL77" t="s">
        <v>161</v>
      </c>
    </row>
    <row r="78" spans="1:38" ht="12.75">
      <c r="A78" t="s">
        <v>53</v>
      </c>
      <c r="B78" t="s">
        <v>161</v>
      </c>
      <c r="C78" t="s">
        <v>161</v>
      </c>
      <c r="D78" t="s">
        <v>161</v>
      </c>
      <c r="E78" t="s">
        <v>161</v>
      </c>
      <c r="F78" t="s">
        <v>161</v>
      </c>
      <c r="G78" t="s">
        <v>161</v>
      </c>
      <c r="H78" t="s">
        <v>161</v>
      </c>
      <c r="I78" t="s">
        <v>161</v>
      </c>
      <c r="J78" t="s">
        <v>161</v>
      </c>
      <c r="K78" t="s">
        <v>161</v>
      </c>
      <c r="L78" t="s">
        <v>161</v>
      </c>
      <c r="M78" t="s">
        <v>161</v>
      </c>
      <c r="N78" t="s">
        <v>161</v>
      </c>
      <c r="O78" t="s">
        <v>161</v>
      </c>
      <c r="P78">
        <v>0</v>
      </c>
      <c r="Q78">
        <v>1694</v>
      </c>
      <c r="R78" t="s">
        <v>161</v>
      </c>
      <c r="S78" t="s">
        <v>161</v>
      </c>
      <c r="T78" t="s">
        <v>161</v>
      </c>
      <c r="U78" t="s">
        <v>161</v>
      </c>
      <c r="V78">
        <v>0</v>
      </c>
      <c r="W78" t="s">
        <v>161</v>
      </c>
      <c r="X78" t="s">
        <v>161</v>
      </c>
      <c r="Y78" t="s">
        <v>161</v>
      </c>
      <c r="Z78" t="s">
        <v>161</v>
      </c>
      <c r="AA78" t="s">
        <v>161</v>
      </c>
      <c r="AB78" t="s">
        <v>161</v>
      </c>
      <c r="AC78" t="s">
        <v>161</v>
      </c>
      <c r="AD78" t="s">
        <v>161</v>
      </c>
      <c r="AE78" t="s">
        <v>161</v>
      </c>
      <c r="AF78" t="s">
        <v>161</v>
      </c>
      <c r="AG78" t="s">
        <v>161</v>
      </c>
      <c r="AH78" t="s">
        <v>161</v>
      </c>
      <c r="AI78" t="s">
        <v>161</v>
      </c>
      <c r="AJ78" t="s">
        <v>161</v>
      </c>
      <c r="AK78" t="s">
        <v>164</v>
      </c>
      <c r="AL78" t="s">
        <v>161</v>
      </c>
    </row>
    <row r="79" spans="1:38" ht="12.75">
      <c r="A79" t="s">
        <v>55</v>
      </c>
      <c r="B79">
        <v>12</v>
      </c>
      <c r="C79">
        <v>8029</v>
      </c>
      <c r="D79" t="s">
        <v>161</v>
      </c>
      <c r="E79" t="s">
        <v>161</v>
      </c>
      <c r="F79" t="s">
        <v>161</v>
      </c>
      <c r="G79" t="s">
        <v>161</v>
      </c>
      <c r="H79">
        <v>149.45821397</v>
      </c>
      <c r="I79">
        <v>43.144870035</v>
      </c>
      <c r="J79" t="s">
        <v>161</v>
      </c>
      <c r="K79" t="s">
        <v>161</v>
      </c>
      <c r="L79" t="s">
        <v>161</v>
      </c>
      <c r="M79" t="s">
        <v>161</v>
      </c>
      <c r="N79" t="s">
        <v>161</v>
      </c>
      <c r="O79" t="s">
        <v>161</v>
      </c>
      <c r="P79">
        <v>14</v>
      </c>
      <c r="Q79">
        <v>8188</v>
      </c>
      <c r="R79" t="s">
        <v>161</v>
      </c>
      <c r="S79" t="s">
        <v>161</v>
      </c>
      <c r="T79" t="s">
        <v>161</v>
      </c>
      <c r="U79" t="s">
        <v>161</v>
      </c>
      <c r="V79">
        <v>170.98192477</v>
      </c>
      <c r="W79">
        <v>45.696841558</v>
      </c>
      <c r="X79" t="s">
        <v>161</v>
      </c>
      <c r="Y79" t="s">
        <v>161</v>
      </c>
      <c r="Z79" t="s">
        <v>161</v>
      </c>
      <c r="AA79" t="s">
        <v>161</v>
      </c>
      <c r="AB79" t="s">
        <v>161</v>
      </c>
      <c r="AC79" t="s">
        <v>161</v>
      </c>
      <c r="AD79" t="s">
        <v>161</v>
      </c>
      <c r="AE79" t="s">
        <v>161</v>
      </c>
      <c r="AF79" t="s">
        <v>161</v>
      </c>
      <c r="AG79" t="s">
        <v>161</v>
      </c>
      <c r="AH79" t="s">
        <v>161</v>
      </c>
      <c r="AI79" t="s">
        <v>161</v>
      </c>
      <c r="AJ79" t="s">
        <v>161</v>
      </c>
      <c r="AK79" t="s">
        <v>161</v>
      </c>
      <c r="AL79" t="s">
        <v>161</v>
      </c>
    </row>
    <row r="80" spans="1:38" ht="12.75">
      <c r="A80" t="s">
        <v>51</v>
      </c>
      <c r="B80">
        <v>9</v>
      </c>
      <c r="C80">
        <v>8708</v>
      </c>
      <c r="D80" t="s">
        <v>161</v>
      </c>
      <c r="E80" t="s">
        <v>161</v>
      </c>
      <c r="F80" t="s">
        <v>161</v>
      </c>
      <c r="G80" t="s">
        <v>161</v>
      </c>
      <c r="H80">
        <v>103.3532384</v>
      </c>
      <c r="I80">
        <v>34.451079467</v>
      </c>
      <c r="J80" t="s">
        <v>161</v>
      </c>
      <c r="K80" t="s">
        <v>161</v>
      </c>
      <c r="L80" t="s">
        <v>161</v>
      </c>
      <c r="M80" t="s">
        <v>161</v>
      </c>
      <c r="N80" t="s">
        <v>161</v>
      </c>
      <c r="O80" t="s">
        <v>161</v>
      </c>
      <c r="P80">
        <v>7</v>
      </c>
      <c r="Q80">
        <v>9439</v>
      </c>
      <c r="R80" t="s">
        <v>161</v>
      </c>
      <c r="S80" t="s">
        <v>161</v>
      </c>
      <c r="T80" t="s">
        <v>161</v>
      </c>
      <c r="U80" t="s">
        <v>161</v>
      </c>
      <c r="V80">
        <v>74.160398347</v>
      </c>
      <c r="W80">
        <v>28.029995879</v>
      </c>
      <c r="X80" t="s">
        <v>161</v>
      </c>
      <c r="Y80" t="s">
        <v>161</v>
      </c>
      <c r="Z80" t="s">
        <v>161</v>
      </c>
      <c r="AA80" t="s">
        <v>161</v>
      </c>
      <c r="AB80" t="s">
        <v>161</v>
      </c>
      <c r="AC80" t="s">
        <v>161</v>
      </c>
      <c r="AD80" t="s">
        <v>161</v>
      </c>
      <c r="AE80" t="s">
        <v>161</v>
      </c>
      <c r="AF80" t="s">
        <v>161</v>
      </c>
      <c r="AG80" t="s">
        <v>161</v>
      </c>
      <c r="AH80" t="s">
        <v>161</v>
      </c>
      <c r="AI80" t="s">
        <v>161</v>
      </c>
      <c r="AJ80" t="s">
        <v>161</v>
      </c>
      <c r="AK80" t="s">
        <v>161</v>
      </c>
      <c r="AL80" t="s">
        <v>161</v>
      </c>
    </row>
    <row r="81" spans="1:38" ht="12.75">
      <c r="A81" t="s">
        <v>54</v>
      </c>
      <c r="B81" t="s">
        <v>161</v>
      </c>
      <c r="C81" t="s">
        <v>161</v>
      </c>
      <c r="D81" t="s">
        <v>161</v>
      </c>
      <c r="E81" t="s">
        <v>161</v>
      </c>
      <c r="F81" t="s">
        <v>161</v>
      </c>
      <c r="G81" t="s">
        <v>161</v>
      </c>
      <c r="H81" t="s">
        <v>161</v>
      </c>
      <c r="I81" t="s">
        <v>161</v>
      </c>
      <c r="J81" t="s">
        <v>161</v>
      </c>
      <c r="K81" t="s">
        <v>161</v>
      </c>
      <c r="L81" t="s">
        <v>161</v>
      </c>
      <c r="M81" t="s">
        <v>161</v>
      </c>
      <c r="N81" t="s">
        <v>161</v>
      </c>
      <c r="O81" t="s">
        <v>161</v>
      </c>
      <c r="P81" t="s">
        <v>161</v>
      </c>
      <c r="Q81" t="s">
        <v>161</v>
      </c>
      <c r="R81" t="s">
        <v>161</v>
      </c>
      <c r="S81" t="s">
        <v>161</v>
      </c>
      <c r="T81" t="s">
        <v>161</v>
      </c>
      <c r="U81" t="s">
        <v>161</v>
      </c>
      <c r="V81" t="s">
        <v>161</v>
      </c>
      <c r="W81" t="s">
        <v>161</v>
      </c>
      <c r="X81" t="s">
        <v>161</v>
      </c>
      <c r="Y81" t="s">
        <v>161</v>
      </c>
      <c r="Z81" t="s">
        <v>161</v>
      </c>
      <c r="AA81" t="s">
        <v>161</v>
      </c>
      <c r="AB81" t="s">
        <v>161</v>
      </c>
      <c r="AC81" t="s">
        <v>161</v>
      </c>
      <c r="AD81" t="s">
        <v>161</v>
      </c>
      <c r="AE81" t="s">
        <v>161</v>
      </c>
      <c r="AF81" t="s">
        <v>161</v>
      </c>
      <c r="AG81" t="s">
        <v>161</v>
      </c>
      <c r="AH81" t="s">
        <v>161</v>
      </c>
      <c r="AI81" t="s">
        <v>161</v>
      </c>
      <c r="AJ81" t="s">
        <v>161</v>
      </c>
      <c r="AK81" t="s">
        <v>164</v>
      </c>
      <c r="AL81" t="s">
        <v>164</v>
      </c>
    </row>
    <row r="82" spans="1:38" ht="12.75">
      <c r="A82" t="s">
        <v>50</v>
      </c>
      <c r="B82" t="s">
        <v>161</v>
      </c>
      <c r="C82" t="s">
        <v>161</v>
      </c>
      <c r="D82" t="s">
        <v>161</v>
      </c>
      <c r="E82" t="s">
        <v>161</v>
      </c>
      <c r="F82" t="s">
        <v>161</v>
      </c>
      <c r="G82" t="s">
        <v>161</v>
      </c>
      <c r="H82" t="s">
        <v>161</v>
      </c>
      <c r="I82" t="s">
        <v>161</v>
      </c>
      <c r="J82" t="s">
        <v>161</v>
      </c>
      <c r="K82" t="s">
        <v>161</v>
      </c>
      <c r="L82" t="s">
        <v>161</v>
      </c>
      <c r="M82" t="s">
        <v>161</v>
      </c>
      <c r="N82" t="s">
        <v>161</v>
      </c>
      <c r="O82" t="s">
        <v>161</v>
      </c>
      <c r="P82">
        <v>13</v>
      </c>
      <c r="Q82">
        <v>9770</v>
      </c>
      <c r="R82" t="s">
        <v>161</v>
      </c>
      <c r="S82" t="s">
        <v>161</v>
      </c>
      <c r="T82" t="s">
        <v>161</v>
      </c>
      <c r="U82" t="s">
        <v>161</v>
      </c>
      <c r="V82">
        <v>133.06038895</v>
      </c>
      <c r="W82">
        <v>36.904311929</v>
      </c>
      <c r="X82" t="s">
        <v>161</v>
      </c>
      <c r="Y82" t="s">
        <v>161</v>
      </c>
      <c r="Z82" t="s">
        <v>161</v>
      </c>
      <c r="AA82" t="s">
        <v>161</v>
      </c>
      <c r="AB82" t="s">
        <v>161</v>
      </c>
      <c r="AC82" t="s">
        <v>161</v>
      </c>
      <c r="AD82" t="s">
        <v>161</v>
      </c>
      <c r="AE82" t="s">
        <v>161</v>
      </c>
      <c r="AF82" t="s">
        <v>161</v>
      </c>
      <c r="AG82" t="s">
        <v>161</v>
      </c>
      <c r="AH82" t="s">
        <v>161</v>
      </c>
      <c r="AI82" t="s">
        <v>161</v>
      </c>
      <c r="AJ82" t="s">
        <v>161</v>
      </c>
      <c r="AK82" t="s">
        <v>164</v>
      </c>
      <c r="AL82" t="s">
        <v>161</v>
      </c>
    </row>
    <row r="83" spans="1:38" ht="12.75">
      <c r="A83" t="s">
        <v>52</v>
      </c>
      <c r="B83">
        <v>12</v>
      </c>
      <c r="C83">
        <v>15931</v>
      </c>
      <c r="D83" t="s">
        <v>161</v>
      </c>
      <c r="E83" t="s">
        <v>161</v>
      </c>
      <c r="F83" t="s">
        <v>161</v>
      </c>
      <c r="G83" t="s">
        <v>161</v>
      </c>
      <c r="H83">
        <v>75.324838365</v>
      </c>
      <c r="I83">
        <v>21.744407853</v>
      </c>
      <c r="J83" t="s">
        <v>161</v>
      </c>
      <c r="K83" t="s">
        <v>161</v>
      </c>
      <c r="L83" t="s">
        <v>161</v>
      </c>
      <c r="M83" t="s">
        <v>161</v>
      </c>
      <c r="N83" t="s">
        <v>161</v>
      </c>
      <c r="O83" t="s">
        <v>161</v>
      </c>
      <c r="P83">
        <v>22</v>
      </c>
      <c r="Q83">
        <v>17046</v>
      </c>
      <c r="R83" t="s">
        <v>161</v>
      </c>
      <c r="S83" t="s">
        <v>161</v>
      </c>
      <c r="T83" t="s">
        <v>161</v>
      </c>
      <c r="U83" t="s">
        <v>161</v>
      </c>
      <c r="V83">
        <v>129.06253667</v>
      </c>
      <c r="W83">
        <v>27.516225272</v>
      </c>
      <c r="X83" t="s">
        <v>161</v>
      </c>
      <c r="Y83" t="s">
        <v>161</v>
      </c>
      <c r="Z83" t="s">
        <v>161</v>
      </c>
      <c r="AA83" t="s">
        <v>161</v>
      </c>
      <c r="AB83" t="s">
        <v>161</v>
      </c>
      <c r="AC83" t="s">
        <v>161</v>
      </c>
      <c r="AD83" t="s">
        <v>161</v>
      </c>
      <c r="AE83" t="s">
        <v>161</v>
      </c>
      <c r="AF83" t="s">
        <v>161</v>
      </c>
      <c r="AG83" t="s">
        <v>161</v>
      </c>
      <c r="AH83" t="s">
        <v>161</v>
      </c>
      <c r="AI83" t="s">
        <v>161</v>
      </c>
      <c r="AJ83" t="s">
        <v>161</v>
      </c>
      <c r="AK83" t="s">
        <v>161</v>
      </c>
      <c r="AL83" t="s">
        <v>161</v>
      </c>
    </row>
    <row r="84" spans="1:38" ht="12.75">
      <c r="A84" t="s">
        <v>56</v>
      </c>
      <c r="B84">
        <v>21</v>
      </c>
      <c r="C84">
        <v>6504</v>
      </c>
      <c r="D84" t="s">
        <v>161</v>
      </c>
      <c r="E84" t="s">
        <v>161</v>
      </c>
      <c r="F84" t="s">
        <v>161</v>
      </c>
      <c r="G84" t="s">
        <v>161</v>
      </c>
      <c r="H84">
        <v>322.87822878</v>
      </c>
      <c r="I84">
        <v>70.457805888</v>
      </c>
      <c r="J84" t="s">
        <v>161</v>
      </c>
      <c r="K84" t="s">
        <v>161</v>
      </c>
      <c r="L84" t="s">
        <v>161</v>
      </c>
      <c r="M84" t="s">
        <v>161</v>
      </c>
      <c r="N84" t="s">
        <v>161</v>
      </c>
      <c r="O84" t="s">
        <v>161</v>
      </c>
      <c r="P84">
        <v>9</v>
      </c>
      <c r="Q84">
        <v>7269</v>
      </c>
      <c r="R84" t="s">
        <v>161</v>
      </c>
      <c r="S84" t="s">
        <v>161</v>
      </c>
      <c r="T84" t="s">
        <v>161</v>
      </c>
      <c r="U84" t="s">
        <v>161</v>
      </c>
      <c r="V84">
        <v>123.8134544</v>
      </c>
      <c r="W84">
        <v>41.271151465</v>
      </c>
      <c r="X84" t="s">
        <v>161</v>
      </c>
      <c r="Y84" t="s">
        <v>161</v>
      </c>
      <c r="Z84" t="s">
        <v>161</v>
      </c>
      <c r="AA84" t="s">
        <v>161</v>
      </c>
      <c r="AB84" t="s">
        <v>161</v>
      </c>
      <c r="AC84" t="s">
        <v>161</v>
      </c>
      <c r="AD84" t="s">
        <v>161</v>
      </c>
      <c r="AE84" t="s">
        <v>161</v>
      </c>
      <c r="AF84" t="s">
        <v>161</v>
      </c>
      <c r="AG84" t="s">
        <v>161</v>
      </c>
      <c r="AH84" t="s">
        <v>161</v>
      </c>
      <c r="AI84" t="s">
        <v>161</v>
      </c>
      <c r="AJ84" t="s">
        <v>161</v>
      </c>
      <c r="AK84" t="s">
        <v>161</v>
      </c>
      <c r="AL84" t="s">
        <v>161</v>
      </c>
    </row>
    <row r="85" spans="1:38" ht="12.75">
      <c r="A85" t="s">
        <v>49</v>
      </c>
      <c r="B85" t="s">
        <v>161</v>
      </c>
      <c r="C85" t="s">
        <v>161</v>
      </c>
      <c r="D85" t="s">
        <v>161</v>
      </c>
      <c r="E85" t="s">
        <v>161</v>
      </c>
      <c r="F85" t="s">
        <v>161</v>
      </c>
      <c r="G85" t="s">
        <v>161</v>
      </c>
      <c r="H85" t="s">
        <v>161</v>
      </c>
      <c r="I85" t="s">
        <v>161</v>
      </c>
      <c r="J85" t="s">
        <v>161</v>
      </c>
      <c r="K85" t="s">
        <v>161</v>
      </c>
      <c r="L85" t="s">
        <v>161</v>
      </c>
      <c r="M85" t="s">
        <v>161</v>
      </c>
      <c r="N85" t="s">
        <v>161</v>
      </c>
      <c r="O85" t="s">
        <v>161</v>
      </c>
      <c r="P85" t="s">
        <v>161</v>
      </c>
      <c r="Q85" t="s">
        <v>161</v>
      </c>
      <c r="R85" t="s">
        <v>161</v>
      </c>
      <c r="S85" t="s">
        <v>161</v>
      </c>
      <c r="T85" t="s">
        <v>161</v>
      </c>
      <c r="U85" t="s">
        <v>161</v>
      </c>
      <c r="V85" t="s">
        <v>161</v>
      </c>
      <c r="W85" t="s">
        <v>161</v>
      </c>
      <c r="X85" t="s">
        <v>161</v>
      </c>
      <c r="Y85" t="s">
        <v>161</v>
      </c>
      <c r="Z85" t="s">
        <v>161</v>
      </c>
      <c r="AA85" t="s">
        <v>161</v>
      </c>
      <c r="AB85" t="s">
        <v>161</v>
      </c>
      <c r="AC85" t="s">
        <v>161</v>
      </c>
      <c r="AD85" t="s">
        <v>161</v>
      </c>
      <c r="AE85" t="s">
        <v>161</v>
      </c>
      <c r="AF85" t="s">
        <v>161</v>
      </c>
      <c r="AG85" t="s">
        <v>161</v>
      </c>
      <c r="AH85" t="s">
        <v>161</v>
      </c>
      <c r="AI85" t="s">
        <v>161</v>
      </c>
      <c r="AJ85" t="s">
        <v>161</v>
      </c>
      <c r="AK85" t="s">
        <v>164</v>
      </c>
      <c r="AL85" t="s">
        <v>164</v>
      </c>
    </row>
    <row r="86" spans="1:38" ht="12.75">
      <c r="A86" t="s">
        <v>87</v>
      </c>
      <c r="B86">
        <v>8</v>
      </c>
      <c r="C86">
        <v>45066</v>
      </c>
      <c r="D86" t="s">
        <v>161</v>
      </c>
      <c r="E86" t="s">
        <v>161</v>
      </c>
      <c r="F86" t="s">
        <v>161</v>
      </c>
      <c r="G86" t="s">
        <v>161</v>
      </c>
      <c r="H86">
        <v>17.75174189</v>
      </c>
      <c r="I86">
        <v>6.276188534</v>
      </c>
      <c r="J86" t="s">
        <v>161</v>
      </c>
      <c r="K86" t="s">
        <v>161</v>
      </c>
      <c r="L86" t="s">
        <v>161</v>
      </c>
      <c r="M86" t="s">
        <v>161</v>
      </c>
      <c r="N86" t="s">
        <v>161</v>
      </c>
      <c r="O86" t="s">
        <v>161</v>
      </c>
      <c r="P86">
        <v>11</v>
      </c>
      <c r="Q86">
        <v>43433</v>
      </c>
      <c r="R86" t="s">
        <v>161</v>
      </c>
      <c r="S86" t="s">
        <v>161</v>
      </c>
      <c r="T86" t="s">
        <v>161</v>
      </c>
      <c r="U86" t="s">
        <v>161</v>
      </c>
      <c r="V86">
        <v>25.326364746</v>
      </c>
      <c r="W86">
        <v>7.6361862877</v>
      </c>
      <c r="X86" t="s">
        <v>161</v>
      </c>
      <c r="Y86" t="s">
        <v>161</v>
      </c>
      <c r="Z86" t="s">
        <v>161</v>
      </c>
      <c r="AA86" t="s">
        <v>161</v>
      </c>
      <c r="AB86" t="s">
        <v>161</v>
      </c>
      <c r="AC86" t="s">
        <v>161</v>
      </c>
      <c r="AD86" t="s">
        <v>161</v>
      </c>
      <c r="AE86" t="s">
        <v>161</v>
      </c>
      <c r="AF86" t="s">
        <v>161</v>
      </c>
      <c r="AG86" t="s">
        <v>161</v>
      </c>
      <c r="AH86" t="s">
        <v>161</v>
      </c>
      <c r="AI86" t="s">
        <v>161</v>
      </c>
      <c r="AJ86" t="s">
        <v>161</v>
      </c>
      <c r="AK86" t="s">
        <v>161</v>
      </c>
      <c r="AL86" t="s">
        <v>161</v>
      </c>
    </row>
    <row r="87" spans="1:38" ht="12.75">
      <c r="A87" t="s">
        <v>86</v>
      </c>
      <c r="B87">
        <v>7</v>
      </c>
      <c r="C87">
        <v>33440</v>
      </c>
      <c r="D87" t="s">
        <v>161</v>
      </c>
      <c r="E87" t="s">
        <v>161</v>
      </c>
      <c r="F87" t="s">
        <v>161</v>
      </c>
      <c r="G87" t="s">
        <v>161</v>
      </c>
      <c r="H87">
        <v>20.933014354</v>
      </c>
      <c r="I87">
        <v>7.9119357388</v>
      </c>
      <c r="J87" t="s">
        <v>161</v>
      </c>
      <c r="K87" t="s">
        <v>161</v>
      </c>
      <c r="L87" t="s">
        <v>161</v>
      </c>
      <c r="M87" t="s">
        <v>161</v>
      </c>
      <c r="N87" t="s">
        <v>161</v>
      </c>
      <c r="O87" t="s">
        <v>161</v>
      </c>
      <c r="P87">
        <v>6</v>
      </c>
      <c r="Q87">
        <v>36272</v>
      </c>
      <c r="R87" t="s">
        <v>161</v>
      </c>
      <c r="S87" t="s">
        <v>161</v>
      </c>
      <c r="T87" t="s">
        <v>161</v>
      </c>
      <c r="U87" t="s">
        <v>161</v>
      </c>
      <c r="V87">
        <v>16.541685046</v>
      </c>
      <c r="W87">
        <v>6.7531146416</v>
      </c>
      <c r="X87" t="s">
        <v>161</v>
      </c>
      <c r="Y87" t="s">
        <v>161</v>
      </c>
      <c r="Z87" t="s">
        <v>161</v>
      </c>
      <c r="AA87" t="s">
        <v>161</v>
      </c>
      <c r="AB87" t="s">
        <v>161</v>
      </c>
      <c r="AC87" t="s">
        <v>161</v>
      </c>
      <c r="AD87" t="s">
        <v>161</v>
      </c>
      <c r="AE87" t="s">
        <v>161</v>
      </c>
      <c r="AF87" t="s">
        <v>161</v>
      </c>
      <c r="AG87" t="s">
        <v>161</v>
      </c>
      <c r="AH87" t="s">
        <v>161</v>
      </c>
      <c r="AI87" t="s">
        <v>161</v>
      </c>
      <c r="AJ87" t="s">
        <v>161</v>
      </c>
      <c r="AK87" t="s">
        <v>161</v>
      </c>
      <c r="AL87" t="s">
        <v>161</v>
      </c>
    </row>
    <row r="88" spans="1:38" ht="12.75">
      <c r="A88" t="s">
        <v>82</v>
      </c>
      <c r="B88">
        <v>8</v>
      </c>
      <c r="C88">
        <v>48107</v>
      </c>
      <c r="D88" t="s">
        <v>161</v>
      </c>
      <c r="E88" t="s">
        <v>161</v>
      </c>
      <c r="F88" t="s">
        <v>161</v>
      </c>
      <c r="G88" t="s">
        <v>161</v>
      </c>
      <c r="H88">
        <v>16.629596524</v>
      </c>
      <c r="I88">
        <v>5.8794502354</v>
      </c>
      <c r="J88" t="s">
        <v>161</v>
      </c>
      <c r="K88" t="s">
        <v>161</v>
      </c>
      <c r="L88" t="s">
        <v>161</v>
      </c>
      <c r="M88" t="s">
        <v>161</v>
      </c>
      <c r="N88" t="s">
        <v>161</v>
      </c>
      <c r="O88" t="s">
        <v>161</v>
      </c>
      <c r="P88" t="s">
        <v>161</v>
      </c>
      <c r="Q88" t="s">
        <v>161</v>
      </c>
      <c r="R88" t="s">
        <v>161</v>
      </c>
      <c r="S88" t="s">
        <v>161</v>
      </c>
      <c r="T88" t="s">
        <v>161</v>
      </c>
      <c r="U88" t="s">
        <v>161</v>
      </c>
      <c r="V88" t="s">
        <v>161</v>
      </c>
      <c r="W88" t="s">
        <v>161</v>
      </c>
      <c r="X88" t="s">
        <v>161</v>
      </c>
      <c r="Y88" t="s">
        <v>161</v>
      </c>
      <c r="Z88" t="s">
        <v>161</v>
      </c>
      <c r="AA88" t="s">
        <v>161</v>
      </c>
      <c r="AB88" t="s">
        <v>161</v>
      </c>
      <c r="AC88" t="s">
        <v>161</v>
      </c>
      <c r="AD88" t="s">
        <v>161</v>
      </c>
      <c r="AE88" t="s">
        <v>161</v>
      </c>
      <c r="AF88" t="s">
        <v>161</v>
      </c>
      <c r="AG88" t="s">
        <v>161</v>
      </c>
      <c r="AH88" t="s">
        <v>161</v>
      </c>
      <c r="AI88" t="s">
        <v>161</v>
      </c>
      <c r="AJ88" t="s">
        <v>161</v>
      </c>
      <c r="AK88" t="s">
        <v>161</v>
      </c>
      <c r="AL88" t="s">
        <v>164</v>
      </c>
    </row>
    <row r="89" spans="1:38" ht="12.75">
      <c r="A89" t="s">
        <v>91</v>
      </c>
      <c r="B89">
        <v>8</v>
      </c>
      <c r="C89">
        <v>38741</v>
      </c>
      <c r="D89" t="s">
        <v>161</v>
      </c>
      <c r="E89" t="s">
        <v>161</v>
      </c>
      <c r="F89" t="s">
        <v>161</v>
      </c>
      <c r="G89" t="s">
        <v>161</v>
      </c>
      <c r="H89">
        <v>20.649957409</v>
      </c>
      <c r="I89">
        <v>7.3008624577</v>
      </c>
      <c r="J89" t="s">
        <v>161</v>
      </c>
      <c r="K89" t="s">
        <v>161</v>
      </c>
      <c r="L89" t="s">
        <v>161</v>
      </c>
      <c r="M89" t="s">
        <v>161</v>
      </c>
      <c r="N89" t="s">
        <v>161</v>
      </c>
      <c r="O89" t="s">
        <v>161</v>
      </c>
      <c r="P89" t="s">
        <v>161</v>
      </c>
      <c r="Q89" t="s">
        <v>161</v>
      </c>
      <c r="R89" t="s">
        <v>161</v>
      </c>
      <c r="S89" t="s">
        <v>161</v>
      </c>
      <c r="T89" t="s">
        <v>161</v>
      </c>
      <c r="U89" t="s">
        <v>161</v>
      </c>
      <c r="V89" t="s">
        <v>161</v>
      </c>
      <c r="W89" t="s">
        <v>161</v>
      </c>
      <c r="X89" t="s">
        <v>161</v>
      </c>
      <c r="Y89" t="s">
        <v>161</v>
      </c>
      <c r="Z89" t="s">
        <v>161</v>
      </c>
      <c r="AA89" t="s">
        <v>161</v>
      </c>
      <c r="AB89" t="s">
        <v>161</v>
      </c>
      <c r="AC89" t="s">
        <v>161</v>
      </c>
      <c r="AD89" t="s">
        <v>161</v>
      </c>
      <c r="AE89" t="s">
        <v>161</v>
      </c>
      <c r="AF89" t="s">
        <v>161</v>
      </c>
      <c r="AG89" t="s">
        <v>161</v>
      </c>
      <c r="AH89" t="s">
        <v>161</v>
      </c>
      <c r="AI89" t="s">
        <v>161</v>
      </c>
      <c r="AJ89" t="s">
        <v>161</v>
      </c>
      <c r="AK89" t="s">
        <v>161</v>
      </c>
      <c r="AL89" t="s">
        <v>164</v>
      </c>
    </row>
    <row r="90" spans="1:38" ht="12.75">
      <c r="A90" t="s">
        <v>90</v>
      </c>
      <c r="B90" t="s">
        <v>161</v>
      </c>
      <c r="C90" t="s">
        <v>161</v>
      </c>
      <c r="D90" t="s">
        <v>161</v>
      </c>
      <c r="E90" t="s">
        <v>161</v>
      </c>
      <c r="F90" t="s">
        <v>161</v>
      </c>
      <c r="G90" t="s">
        <v>161</v>
      </c>
      <c r="H90" t="s">
        <v>161</v>
      </c>
      <c r="I90" t="s">
        <v>161</v>
      </c>
      <c r="J90" t="s">
        <v>161</v>
      </c>
      <c r="K90" t="s">
        <v>161</v>
      </c>
      <c r="L90" t="s">
        <v>161</v>
      </c>
      <c r="M90" t="s">
        <v>161</v>
      </c>
      <c r="N90" t="s">
        <v>161</v>
      </c>
      <c r="O90" t="s">
        <v>161</v>
      </c>
      <c r="P90" t="s">
        <v>161</v>
      </c>
      <c r="Q90" t="s">
        <v>161</v>
      </c>
      <c r="R90" t="s">
        <v>161</v>
      </c>
      <c r="S90" t="s">
        <v>161</v>
      </c>
      <c r="T90" t="s">
        <v>161</v>
      </c>
      <c r="U90" t="s">
        <v>161</v>
      </c>
      <c r="V90" t="s">
        <v>161</v>
      </c>
      <c r="W90" t="s">
        <v>161</v>
      </c>
      <c r="X90" t="s">
        <v>161</v>
      </c>
      <c r="Y90" t="s">
        <v>161</v>
      </c>
      <c r="Z90" t="s">
        <v>161</v>
      </c>
      <c r="AA90" t="s">
        <v>161</v>
      </c>
      <c r="AB90" t="s">
        <v>161</v>
      </c>
      <c r="AC90" t="s">
        <v>161</v>
      </c>
      <c r="AD90" t="s">
        <v>161</v>
      </c>
      <c r="AE90" t="s">
        <v>161</v>
      </c>
      <c r="AF90" t="s">
        <v>161</v>
      </c>
      <c r="AG90" t="s">
        <v>161</v>
      </c>
      <c r="AH90" t="s">
        <v>161</v>
      </c>
      <c r="AI90" t="s">
        <v>161</v>
      </c>
      <c r="AJ90" t="s">
        <v>161</v>
      </c>
      <c r="AK90" t="s">
        <v>164</v>
      </c>
      <c r="AL90" t="s">
        <v>164</v>
      </c>
    </row>
    <row r="91" spans="1:38" ht="12.75">
      <c r="A91" t="s">
        <v>89</v>
      </c>
      <c r="B91">
        <v>11</v>
      </c>
      <c r="C91">
        <v>49270</v>
      </c>
      <c r="D91" t="s">
        <v>161</v>
      </c>
      <c r="E91" t="s">
        <v>161</v>
      </c>
      <c r="F91" t="s">
        <v>161</v>
      </c>
      <c r="G91" t="s">
        <v>161</v>
      </c>
      <c r="H91">
        <v>22.325959001</v>
      </c>
      <c r="I91">
        <v>6.7315299175</v>
      </c>
      <c r="J91" t="s">
        <v>161</v>
      </c>
      <c r="K91" t="s">
        <v>161</v>
      </c>
      <c r="L91" t="s">
        <v>161</v>
      </c>
      <c r="M91" t="s">
        <v>161</v>
      </c>
      <c r="N91" t="s">
        <v>161</v>
      </c>
      <c r="O91" t="s">
        <v>161</v>
      </c>
      <c r="P91">
        <v>8</v>
      </c>
      <c r="Q91">
        <v>45487</v>
      </c>
      <c r="R91" t="s">
        <v>161</v>
      </c>
      <c r="S91" t="s">
        <v>161</v>
      </c>
      <c r="T91" t="s">
        <v>161</v>
      </c>
      <c r="U91" t="s">
        <v>161</v>
      </c>
      <c r="V91">
        <v>17.587442566</v>
      </c>
      <c r="W91">
        <v>6.2180999511</v>
      </c>
      <c r="X91" t="s">
        <v>161</v>
      </c>
      <c r="Y91" t="s">
        <v>161</v>
      </c>
      <c r="Z91" t="s">
        <v>161</v>
      </c>
      <c r="AA91" t="s">
        <v>161</v>
      </c>
      <c r="AB91" t="s">
        <v>161</v>
      </c>
      <c r="AC91" t="s">
        <v>161</v>
      </c>
      <c r="AD91" t="s">
        <v>161</v>
      </c>
      <c r="AE91" t="s">
        <v>161</v>
      </c>
      <c r="AF91" t="s">
        <v>161</v>
      </c>
      <c r="AG91" t="s">
        <v>161</v>
      </c>
      <c r="AH91" t="s">
        <v>161</v>
      </c>
      <c r="AI91" t="s">
        <v>161</v>
      </c>
      <c r="AJ91" t="s">
        <v>161</v>
      </c>
      <c r="AK91" t="s">
        <v>161</v>
      </c>
      <c r="AL91" t="s">
        <v>161</v>
      </c>
    </row>
    <row r="92" spans="1:38" ht="12.75">
      <c r="A92" t="s">
        <v>88</v>
      </c>
      <c r="B92" t="s">
        <v>161</v>
      </c>
      <c r="C92" t="s">
        <v>161</v>
      </c>
      <c r="D92" t="s">
        <v>161</v>
      </c>
      <c r="E92" t="s">
        <v>161</v>
      </c>
      <c r="F92" t="s">
        <v>161</v>
      </c>
      <c r="G92" t="s">
        <v>161</v>
      </c>
      <c r="H92" t="s">
        <v>161</v>
      </c>
      <c r="I92" t="s">
        <v>161</v>
      </c>
      <c r="J92" t="s">
        <v>161</v>
      </c>
      <c r="K92" t="s">
        <v>161</v>
      </c>
      <c r="L92" t="s">
        <v>161</v>
      </c>
      <c r="M92" t="s">
        <v>161</v>
      </c>
      <c r="N92" t="s">
        <v>161</v>
      </c>
      <c r="O92" t="s">
        <v>161</v>
      </c>
      <c r="P92">
        <v>7</v>
      </c>
      <c r="Q92">
        <v>27769</v>
      </c>
      <c r="R92" t="s">
        <v>161</v>
      </c>
      <c r="S92" t="s">
        <v>161</v>
      </c>
      <c r="T92" t="s">
        <v>161</v>
      </c>
      <c r="U92" t="s">
        <v>161</v>
      </c>
      <c r="V92">
        <v>25.207965717</v>
      </c>
      <c r="W92">
        <v>9.5277154779</v>
      </c>
      <c r="X92" t="s">
        <v>161</v>
      </c>
      <c r="Y92" t="s">
        <v>161</v>
      </c>
      <c r="Z92" t="s">
        <v>161</v>
      </c>
      <c r="AA92" t="s">
        <v>161</v>
      </c>
      <c r="AB92" t="s">
        <v>161</v>
      </c>
      <c r="AC92" t="s">
        <v>161</v>
      </c>
      <c r="AD92" t="s">
        <v>161</v>
      </c>
      <c r="AE92" t="s">
        <v>161</v>
      </c>
      <c r="AF92" t="s">
        <v>161</v>
      </c>
      <c r="AG92" t="s">
        <v>161</v>
      </c>
      <c r="AH92" t="s">
        <v>161</v>
      </c>
      <c r="AI92" t="s">
        <v>161</v>
      </c>
      <c r="AJ92" t="s">
        <v>161</v>
      </c>
      <c r="AK92" t="s">
        <v>164</v>
      </c>
      <c r="AL92" t="s">
        <v>161</v>
      </c>
    </row>
    <row r="93" spans="1:38" ht="12.75">
      <c r="A93" t="s">
        <v>83</v>
      </c>
      <c r="B93">
        <v>9</v>
      </c>
      <c r="C93">
        <v>45734</v>
      </c>
      <c r="D93" t="s">
        <v>161</v>
      </c>
      <c r="E93" t="s">
        <v>161</v>
      </c>
      <c r="F93" t="s">
        <v>161</v>
      </c>
      <c r="G93" t="s">
        <v>161</v>
      </c>
      <c r="H93">
        <v>19.679013425</v>
      </c>
      <c r="I93">
        <v>6.5596711418</v>
      </c>
      <c r="J93" t="s">
        <v>161</v>
      </c>
      <c r="K93" t="s">
        <v>161</v>
      </c>
      <c r="L93" t="s">
        <v>161</v>
      </c>
      <c r="M93" t="s">
        <v>161</v>
      </c>
      <c r="N93" t="s">
        <v>161</v>
      </c>
      <c r="O93" t="s">
        <v>161</v>
      </c>
      <c r="P93">
        <v>7</v>
      </c>
      <c r="Q93">
        <v>43662</v>
      </c>
      <c r="R93" t="s">
        <v>161</v>
      </c>
      <c r="S93" t="s">
        <v>161</v>
      </c>
      <c r="T93" t="s">
        <v>161</v>
      </c>
      <c r="U93" t="s">
        <v>161</v>
      </c>
      <c r="V93">
        <v>16.032247721</v>
      </c>
      <c r="W93">
        <v>6.0596200611</v>
      </c>
      <c r="X93" t="s">
        <v>161</v>
      </c>
      <c r="Y93" t="s">
        <v>161</v>
      </c>
      <c r="Z93" t="s">
        <v>161</v>
      </c>
      <c r="AA93" t="s">
        <v>161</v>
      </c>
      <c r="AB93" t="s">
        <v>161</v>
      </c>
      <c r="AC93" t="s">
        <v>161</v>
      </c>
      <c r="AD93" t="s">
        <v>161</v>
      </c>
      <c r="AE93" t="s">
        <v>161</v>
      </c>
      <c r="AF93" t="s">
        <v>161</v>
      </c>
      <c r="AG93" t="s">
        <v>161</v>
      </c>
      <c r="AH93" t="s">
        <v>161</v>
      </c>
      <c r="AI93" t="s">
        <v>161</v>
      </c>
      <c r="AJ93" t="s">
        <v>161</v>
      </c>
      <c r="AK93" t="s">
        <v>161</v>
      </c>
      <c r="AL93" t="s">
        <v>161</v>
      </c>
    </row>
    <row r="94" spans="1:38" ht="12.75">
      <c r="A94" t="s">
        <v>105</v>
      </c>
      <c r="B94">
        <v>6</v>
      </c>
      <c r="C94">
        <v>36083</v>
      </c>
      <c r="D94" t="s">
        <v>161</v>
      </c>
      <c r="E94" t="s">
        <v>161</v>
      </c>
      <c r="F94" t="s">
        <v>161</v>
      </c>
      <c r="G94" t="s">
        <v>161</v>
      </c>
      <c r="H94">
        <v>16.62832913</v>
      </c>
      <c r="I94">
        <v>6.7884869406</v>
      </c>
      <c r="J94" t="s">
        <v>161</v>
      </c>
      <c r="K94" t="s">
        <v>161</v>
      </c>
      <c r="L94" t="s">
        <v>161</v>
      </c>
      <c r="M94" t="s">
        <v>161</v>
      </c>
      <c r="N94" t="s">
        <v>161</v>
      </c>
      <c r="O94" t="s">
        <v>161</v>
      </c>
      <c r="P94" t="s">
        <v>161</v>
      </c>
      <c r="Q94" t="s">
        <v>161</v>
      </c>
      <c r="R94" t="s">
        <v>161</v>
      </c>
      <c r="S94" t="s">
        <v>161</v>
      </c>
      <c r="T94" t="s">
        <v>161</v>
      </c>
      <c r="U94" t="s">
        <v>161</v>
      </c>
      <c r="V94" t="s">
        <v>161</v>
      </c>
      <c r="W94" t="s">
        <v>161</v>
      </c>
      <c r="X94" t="s">
        <v>161</v>
      </c>
      <c r="Y94" t="s">
        <v>161</v>
      </c>
      <c r="Z94" t="s">
        <v>161</v>
      </c>
      <c r="AA94" t="s">
        <v>161</v>
      </c>
      <c r="AB94" t="s">
        <v>161</v>
      </c>
      <c r="AC94" t="s">
        <v>161</v>
      </c>
      <c r="AD94" t="s">
        <v>161</v>
      </c>
      <c r="AE94" t="s">
        <v>161</v>
      </c>
      <c r="AF94" t="s">
        <v>161</v>
      </c>
      <c r="AG94" t="s">
        <v>161</v>
      </c>
      <c r="AH94" t="s">
        <v>161</v>
      </c>
      <c r="AI94" t="s">
        <v>161</v>
      </c>
      <c r="AJ94" t="s">
        <v>161</v>
      </c>
      <c r="AK94" t="s">
        <v>161</v>
      </c>
      <c r="AL94" t="s">
        <v>164</v>
      </c>
    </row>
    <row r="95" spans="1:38" ht="12.75">
      <c r="A95" t="s">
        <v>106</v>
      </c>
      <c r="B95">
        <v>7</v>
      </c>
      <c r="C95">
        <v>16955</v>
      </c>
      <c r="D95" t="s">
        <v>161</v>
      </c>
      <c r="E95" t="s">
        <v>161</v>
      </c>
      <c r="F95" t="s">
        <v>161</v>
      </c>
      <c r="G95" t="s">
        <v>161</v>
      </c>
      <c r="H95">
        <v>41.285756414</v>
      </c>
      <c r="I95">
        <v>15.604549166</v>
      </c>
      <c r="J95" t="s">
        <v>161</v>
      </c>
      <c r="K95" t="s">
        <v>161</v>
      </c>
      <c r="L95" t="s">
        <v>161</v>
      </c>
      <c r="M95" t="s">
        <v>161</v>
      </c>
      <c r="N95" t="s">
        <v>161</v>
      </c>
      <c r="O95" t="s">
        <v>161</v>
      </c>
      <c r="P95" t="s">
        <v>161</v>
      </c>
      <c r="Q95" t="s">
        <v>161</v>
      </c>
      <c r="R95" t="s">
        <v>161</v>
      </c>
      <c r="S95" t="s">
        <v>161</v>
      </c>
      <c r="T95" t="s">
        <v>161</v>
      </c>
      <c r="U95" t="s">
        <v>161</v>
      </c>
      <c r="V95" t="s">
        <v>161</v>
      </c>
      <c r="W95" t="s">
        <v>161</v>
      </c>
      <c r="X95" t="s">
        <v>161</v>
      </c>
      <c r="Y95" t="s">
        <v>161</v>
      </c>
      <c r="Z95" t="s">
        <v>161</v>
      </c>
      <c r="AA95" t="s">
        <v>161</v>
      </c>
      <c r="AB95" t="s">
        <v>161</v>
      </c>
      <c r="AC95" t="s">
        <v>161</v>
      </c>
      <c r="AD95" t="s">
        <v>161</v>
      </c>
      <c r="AE95" t="s">
        <v>161</v>
      </c>
      <c r="AF95" t="s">
        <v>161</v>
      </c>
      <c r="AG95" t="s">
        <v>161</v>
      </c>
      <c r="AH95" t="s">
        <v>161</v>
      </c>
      <c r="AI95" t="s">
        <v>161</v>
      </c>
      <c r="AJ95" t="s">
        <v>161</v>
      </c>
      <c r="AK95" t="s">
        <v>161</v>
      </c>
      <c r="AL95" t="s">
        <v>164</v>
      </c>
    </row>
    <row r="96" spans="1:38" ht="12.75">
      <c r="A96" t="s">
        <v>95</v>
      </c>
      <c r="B96" t="s">
        <v>161</v>
      </c>
      <c r="C96" t="s">
        <v>161</v>
      </c>
      <c r="D96" t="s">
        <v>161</v>
      </c>
      <c r="E96" t="s">
        <v>161</v>
      </c>
      <c r="F96" t="s">
        <v>161</v>
      </c>
      <c r="G96" t="s">
        <v>161</v>
      </c>
      <c r="H96" t="s">
        <v>161</v>
      </c>
      <c r="I96" t="s">
        <v>161</v>
      </c>
      <c r="J96" t="s">
        <v>161</v>
      </c>
      <c r="K96" t="s">
        <v>161</v>
      </c>
      <c r="L96" t="s">
        <v>161</v>
      </c>
      <c r="M96" t="s">
        <v>161</v>
      </c>
      <c r="N96" t="s">
        <v>161</v>
      </c>
      <c r="O96" t="s">
        <v>161</v>
      </c>
      <c r="P96" t="s">
        <v>161</v>
      </c>
      <c r="Q96" t="s">
        <v>161</v>
      </c>
      <c r="R96" t="s">
        <v>161</v>
      </c>
      <c r="S96" t="s">
        <v>161</v>
      </c>
      <c r="T96" t="s">
        <v>161</v>
      </c>
      <c r="U96" t="s">
        <v>161</v>
      </c>
      <c r="V96" t="s">
        <v>161</v>
      </c>
      <c r="W96" t="s">
        <v>161</v>
      </c>
      <c r="X96" t="s">
        <v>161</v>
      </c>
      <c r="Y96" t="s">
        <v>161</v>
      </c>
      <c r="Z96" t="s">
        <v>161</v>
      </c>
      <c r="AA96" t="s">
        <v>161</v>
      </c>
      <c r="AB96" t="s">
        <v>161</v>
      </c>
      <c r="AC96" t="s">
        <v>161</v>
      </c>
      <c r="AD96" t="s">
        <v>161</v>
      </c>
      <c r="AE96" t="s">
        <v>161</v>
      </c>
      <c r="AF96" t="s">
        <v>161</v>
      </c>
      <c r="AG96" t="s">
        <v>161</v>
      </c>
      <c r="AH96" t="s">
        <v>161</v>
      </c>
      <c r="AI96" t="s">
        <v>161</v>
      </c>
      <c r="AJ96" t="s">
        <v>161</v>
      </c>
      <c r="AK96" t="s">
        <v>164</v>
      </c>
      <c r="AL96" t="s">
        <v>164</v>
      </c>
    </row>
    <row r="97" spans="1:38" ht="12.75">
      <c r="A97" t="s">
        <v>94</v>
      </c>
      <c r="B97">
        <v>10</v>
      </c>
      <c r="C97">
        <v>38854</v>
      </c>
      <c r="D97" t="s">
        <v>161</v>
      </c>
      <c r="E97" t="s">
        <v>161</v>
      </c>
      <c r="F97" t="s">
        <v>161</v>
      </c>
      <c r="G97" t="s">
        <v>161</v>
      </c>
      <c r="H97">
        <v>25.737375817</v>
      </c>
      <c r="I97">
        <v>8.1388728578</v>
      </c>
      <c r="J97" t="s">
        <v>161</v>
      </c>
      <c r="K97" t="s">
        <v>161</v>
      </c>
      <c r="L97" t="s">
        <v>161</v>
      </c>
      <c r="M97" t="s">
        <v>161</v>
      </c>
      <c r="N97" t="s">
        <v>161</v>
      </c>
      <c r="O97" t="s">
        <v>161</v>
      </c>
      <c r="P97">
        <v>6</v>
      </c>
      <c r="Q97">
        <v>37120</v>
      </c>
      <c r="R97" t="s">
        <v>161</v>
      </c>
      <c r="S97" t="s">
        <v>161</v>
      </c>
      <c r="T97" t="s">
        <v>161</v>
      </c>
      <c r="U97" t="s">
        <v>161</v>
      </c>
      <c r="V97">
        <v>16.163793103</v>
      </c>
      <c r="W97">
        <v>6.5988409019</v>
      </c>
      <c r="X97" t="s">
        <v>161</v>
      </c>
      <c r="Y97" t="s">
        <v>161</v>
      </c>
      <c r="Z97" t="s">
        <v>161</v>
      </c>
      <c r="AA97" t="s">
        <v>161</v>
      </c>
      <c r="AB97" t="s">
        <v>161</v>
      </c>
      <c r="AC97" t="s">
        <v>161</v>
      </c>
      <c r="AD97" t="s">
        <v>161</v>
      </c>
      <c r="AE97" t="s">
        <v>161</v>
      </c>
      <c r="AF97" t="s">
        <v>161</v>
      </c>
      <c r="AG97" t="s">
        <v>161</v>
      </c>
      <c r="AH97" t="s">
        <v>161</v>
      </c>
      <c r="AI97" t="s">
        <v>161</v>
      </c>
      <c r="AJ97" t="s">
        <v>161</v>
      </c>
      <c r="AK97" t="s">
        <v>161</v>
      </c>
      <c r="AL97" t="s">
        <v>161</v>
      </c>
    </row>
    <row r="98" spans="1:38" ht="12.75">
      <c r="A98" t="s">
        <v>93</v>
      </c>
      <c r="B98">
        <v>8</v>
      </c>
      <c r="C98">
        <v>42344</v>
      </c>
      <c r="D98" t="s">
        <v>161</v>
      </c>
      <c r="E98" t="s">
        <v>161</v>
      </c>
      <c r="F98" t="s">
        <v>161</v>
      </c>
      <c r="G98" t="s">
        <v>161</v>
      </c>
      <c r="H98">
        <v>18.892877385</v>
      </c>
      <c r="I98">
        <v>6.6796408576</v>
      </c>
      <c r="J98" t="s">
        <v>161</v>
      </c>
      <c r="K98" t="s">
        <v>161</v>
      </c>
      <c r="L98" t="s">
        <v>161</v>
      </c>
      <c r="M98" t="s">
        <v>161</v>
      </c>
      <c r="N98" t="s">
        <v>161</v>
      </c>
      <c r="O98" t="s">
        <v>161</v>
      </c>
      <c r="P98">
        <v>7</v>
      </c>
      <c r="Q98">
        <v>39820</v>
      </c>
      <c r="R98" t="s">
        <v>161</v>
      </c>
      <c r="S98" t="s">
        <v>161</v>
      </c>
      <c r="T98" t="s">
        <v>161</v>
      </c>
      <c r="U98" t="s">
        <v>161</v>
      </c>
      <c r="V98">
        <v>17.579105977</v>
      </c>
      <c r="W98">
        <v>6.6442775265</v>
      </c>
      <c r="X98" t="s">
        <v>161</v>
      </c>
      <c r="Y98" t="s">
        <v>161</v>
      </c>
      <c r="Z98" t="s">
        <v>161</v>
      </c>
      <c r="AA98" t="s">
        <v>161</v>
      </c>
      <c r="AB98" t="s">
        <v>161</v>
      </c>
      <c r="AC98" t="s">
        <v>161</v>
      </c>
      <c r="AD98" t="s">
        <v>161</v>
      </c>
      <c r="AE98" t="s">
        <v>161</v>
      </c>
      <c r="AF98" t="s">
        <v>161</v>
      </c>
      <c r="AG98" t="s">
        <v>161</v>
      </c>
      <c r="AH98" t="s">
        <v>161</v>
      </c>
      <c r="AI98" t="s">
        <v>161</v>
      </c>
      <c r="AJ98" t="s">
        <v>161</v>
      </c>
      <c r="AK98" t="s">
        <v>161</v>
      </c>
      <c r="AL98" t="s">
        <v>161</v>
      </c>
    </row>
    <row r="99" spans="1:38" ht="12.75">
      <c r="A99" t="s">
        <v>92</v>
      </c>
      <c r="B99" t="s">
        <v>161</v>
      </c>
      <c r="C99" t="s">
        <v>161</v>
      </c>
      <c r="D99" t="s">
        <v>161</v>
      </c>
      <c r="E99" t="s">
        <v>161</v>
      </c>
      <c r="F99" t="s">
        <v>161</v>
      </c>
      <c r="G99" t="s">
        <v>161</v>
      </c>
      <c r="H99" t="s">
        <v>161</v>
      </c>
      <c r="I99" t="s">
        <v>161</v>
      </c>
      <c r="J99" t="s">
        <v>161</v>
      </c>
      <c r="K99" t="s">
        <v>161</v>
      </c>
      <c r="L99" t="s">
        <v>161</v>
      </c>
      <c r="M99" t="s">
        <v>161</v>
      </c>
      <c r="N99" t="s">
        <v>161</v>
      </c>
      <c r="O99" t="s">
        <v>161</v>
      </c>
      <c r="P99">
        <v>7</v>
      </c>
      <c r="Q99">
        <v>22951</v>
      </c>
      <c r="R99" t="s">
        <v>161</v>
      </c>
      <c r="S99" t="s">
        <v>161</v>
      </c>
      <c r="T99" t="s">
        <v>161</v>
      </c>
      <c r="U99" t="s">
        <v>161</v>
      </c>
      <c r="V99">
        <v>30.499760359</v>
      </c>
      <c r="W99">
        <v>11.527825851</v>
      </c>
      <c r="X99" t="s">
        <v>161</v>
      </c>
      <c r="Y99" t="s">
        <v>161</v>
      </c>
      <c r="Z99" t="s">
        <v>161</v>
      </c>
      <c r="AA99" t="s">
        <v>161</v>
      </c>
      <c r="AB99" t="s">
        <v>161</v>
      </c>
      <c r="AC99" t="s">
        <v>161</v>
      </c>
      <c r="AD99" t="s">
        <v>161</v>
      </c>
      <c r="AE99" t="s">
        <v>161</v>
      </c>
      <c r="AF99" t="s">
        <v>161</v>
      </c>
      <c r="AG99" t="s">
        <v>161</v>
      </c>
      <c r="AH99" t="s">
        <v>161</v>
      </c>
      <c r="AI99" t="s">
        <v>161</v>
      </c>
      <c r="AJ99" t="s">
        <v>161</v>
      </c>
      <c r="AK99" t="s">
        <v>164</v>
      </c>
      <c r="AL99" t="s">
        <v>161</v>
      </c>
    </row>
    <row r="100" spans="1:38" ht="12.75">
      <c r="A100" t="s">
        <v>98</v>
      </c>
      <c r="B100" t="s">
        <v>161</v>
      </c>
      <c r="C100" t="s">
        <v>161</v>
      </c>
      <c r="D100" t="s">
        <v>161</v>
      </c>
      <c r="E100" t="s">
        <v>161</v>
      </c>
      <c r="F100" t="s">
        <v>161</v>
      </c>
      <c r="G100" t="s">
        <v>161</v>
      </c>
      <c r="H100" t="s">
        <v>161</v>
      </c>
      <c r="I100" t="s">
        <v>161</v>
      </c>
      <c r="J100" t="s">
        <v>161</v>
      </c>
      <c r="K100" t="s">
        <v>161</v>
      </c>
      <c r="L100" t="s">
        <v>161</v>
      </c>
      <c r="M100" t="s">
        <v>161</v>
      </c>
      <c r="N100" t="s">
        <v>161</v>
      </c>
      <c r="O100" t="s">
        <v>161</v>
      </c>
      <c r="P100">
        <v>0</v>
      </c>
      <c r="Q100">
        <v>5041</v>
      </c>
      <c r="R100" t="s">
        <v>161</v>
      </c>
      <c r="S100" t="s">
        <v>161</v>
      </c>
      <c r="T100" t="s">
        <v>161</v>
      </c>
      <c r="U100" t="s">
        <v>161</v>
      </c>
      <c r="V100">
        <v>0</v>
      </c>
      <c r="W100" t="s">
        <v>161</v>
      </c>
      <c r="X100" t="s">
        <v>161</v>
      </c>
      <c r="Y100" t="s">
        <v>161</v>
      </c>
      <c r="Z100" t="s">
        <v>161</v>
      </c>
      <c r="AA100" t="s">
        <v>161</v>
      </c>
      <c r="AB100" t="s">
        <v>161</v>
      </c>
      <c r="AC100" t="s">
        <v>161</v>
      </c>
      <c r="AD100" t="s">
        <v>161</v>
      </c>
      <c r="AE100" t="s">
        <v>161</v>
      </c>
      <c r="AF100" t="s">
        <v>161</v>
      </c>
      <c r="AG100" t="s">
        <v>161</v>
      </c>
      <c r="AH100" t="s">
        <v>161</v>
      </c>
      <c r="AI100" t="s">
        <v>161</v>
      </c>
      <c r="AJ100" t="s">
        <v>161</v>
      </c>
      <c r="AK100" t="s">
        <v>164</v>
      </c>
      <c r="AL100" t="s">
        <v>161</v>
      </c>
    </row>
    <row r="101" spans="1:38" ht="12.75">
      <c r="A101" t="s">
        <v>96</v>
      </c>
      <c r="B101" t="s">
        <v>161</v>
      </c>
      <c r="C101" t="s">
        <v>161</v>
      </c>
      <c r="D101" t="s">
        <v>161</v>
      </c>
      <c r="E101" t="s">
        <v>161</v>
      </c>
      <c r="F101" t="s">
        <v>161</v>
      </c>
      <c r="G101" t="s">
        <v>161</v>
      </c>
      <c r="H101" t="s">
        <v>161</v>
      </c>
      <c r="I101" t="s">
        <v>161</v>
      </c>
      <c r="J101" t="s">
        <v>161</v>
      </c>
      <c r="K101" t="s">
        <v>161</v>
      </c>
      <c r="L101" t="s">
        <v>161</v>
      </c>
      <c r="M101" t="s">
        <v>161</v>
      </c>
      <c r="N101" t="s">
        <v>161</v>
      </c>
      <c r="O101" t="s">
        <v>161</v>
      </c>
      <c r="P101" t="s">
        <v>161</v>
      </c>
      <c r="Q101" t="s">
        <v>161</v>
      </c>
      <c r="R101" t="s">
        <v>161</v>
      </c>
      <c r="S101" t="s">
        <v>161</v>
      </c>
      <c r="T101" t="s">
        <v>161</v>
      </c>
      <c r="U101" t="s">
        <v>161</v>
      </c>
      <c r="V101" t="s">
        <v>161</v>
      </c>
      <c r="W101" t="s">
        <v>161</v>
      </c>
      <c r="X101" t="s">
        <v>161</v>
      </c>
      <c r="Y101" t="s">
        <v>161</v>
      </c>
      <c r="Z101" t="s">
        <v>161</v>
      </c>
      <c r="AA101" t="s">
        <v>161</v>
      </c>
      <c r="AB101" t="s">
        <v>161</v>
      </c>
      <c r="AC101" t="s">
        <v>161</v>
      </c>
      <c r="AD101" t="s">
        <v>161</v>
      </c>
      <c r="AE101" t="s">
        <v>161</v>
      </c>
      <c r="AF101" t="s">
        <v>161</v>
      </c>
      <c r="AG101" t="s">
        <v>161</v>
      </c>
      <c r="AH101" t="s">
        <v>161</v>
      </c>
      <c r="AI101" t="s">
        <v>161</v>
      </c>
      <c r="AJ101" t="s">
        <v>161</v>
      </c>
      <c r="AK101" t="s">
        <v>164</v>
      </c>
      <c r="AL101" t="s">
        <v>164</v>
      </c>
    </row>
    <row r="102" spans="1:38" ht="12.75">
      <c r="A102" t="s">
        <v>97</v>
      </c>
      <c r="B102">
        <v>7</v>
      </c>
      <c r="C102">
        <v>36011</v>
      </c>
      <c r="D102" t="s">
        <v>161</v>
      </c>
      <c r="E102" t="s">
        <v>161</v>
      </c>
      <c r="F102" t="s">
        <v>161</v>
      </c>
      <c r="G102" t="s">
        <v>161</v>
      </c>
      <c r="H102">
        <v>19.438504901</v>
      </c>
      <c r="I102">
        <v>7.3470642611</v>
      </c>
      <c r="J102" t="s">
        <v>161</v>
      </c>
      <c r="K102" t="s">
        <v>161</v>
      </c>
      <c r="L102" t="s">
        <v>161</v>
      </c>
      <c r="M102" t="s">
        <v>161</v>
      </c>
      <c r="N102" t="s">
        <v>161</v>
      </c>
      <c r="O102" t="s">
        <v>161</v>
      </c>
      <c r="P102" t="s">
        <v>161</v>
      </c>
      <c r="Q102" t="s">
        <v>161</v>
      </c>
      <c r="R102" t="s">
        <v>161</v>
      </c>
      <c r="S102" t="s">
        <v>161</v>
      </c>
      <c r="T102" t="s">
        <v>161</v>
      </c>
      <c r="U102" t="s">
        <v>161</v>
      </c>
      <c r="V102" t="s">
        <v>161</v>
      </c>
      <c r="W102" t="s">
        <v>161</v>
      </c>
      <c r="X102" t="s">
        <v>161</v>
      </c>
      <c r="Y102" t="s">
        <v>161</v>
      </c>
      <c r="Z102" t="s">
        <v>161</v>
      </c>
      <c r="AA102" t="s">
        <v>161</v>
      </c>
      <c r="AB102" t="s">
        <v>161</v>
      </c>
      <c r="AC102" t="s">
        <v>161</v>
      </c>
      <c r="AD102" t="s">
        <v>161</v>
      </c>
      <c r="AE102" t="s">
        <v>161</v>
      </c>
      <c r="AF102" t="s">
        <v>161</v>
      </c>
      <c r="AG102" t="s">
        <v>161</v>
      </c>
      <c r="AH102" t="s">
        <v>161</v>
      </c>
      <c r="AI102" t="s">
        <v>161</v>
      </c>
      <c r="AJ102" t="s">
        <v>161</v>
      </c>
      <c r="AK102" t="s">
        <v>161</v>
      </c>
      <c r="AL102" t="s">
        <v>164</v>
      </c>
    </row>
    <row r="103" spans="1:38" ht="12.75">
      <c r="A103" t="s">
        <v>84</v>
      </c>
      <c r="B103">
        <v>8</v>
      </c>
      <c r="C103">
        <v>36759</v>
      </c>
      <c r="D103" t="s">
        <v>161</v>
      </c>
      <c r="E103" t="s">
        <v>161</v>
      </c>
      <c r="F103" t="s">
        <v>161</v>
      </c>
      <c r="G103" t="s">
        <v>161</v>
      </c>
      <c r="H103">
        <v>21.763377676</v>
      </c>
      <c r="I103">
        <v>7.6945159682</v>
      </c>
      <c r="J103" t="s">
        <v>161</v>
      </c>
      <c r="K103" t="s">
        <v>161</v>
      </c>
      <c r="L103" t="s">
        <v>161</v>
      </c>
      <c r="M103" t="s">
        <v>161</v>
      </c>
      <c r="N103" t="s">
        <v>161</v>
      </c>
      <c r="O103" t="s">
        <v>161</v>
      </c>
      <c r="P103" t="s">
        <v>161</v>
      </c>
      <c r="Q103" t="s">
        <v>161</v>
      </c>
      <c r="R103" t="s">
        <v>161</v>
      </c>
      <c r="S103" t="s">
        <v>161</v>
      </c>
      <c r="T103" t="s">
        <v>161</v>
      </c>
      <c r="U103" t="s">
        <v>161</v>
      </c>
      <c r="V103" t="s">
        <v>161</v>
      </c>
      <c r="W103" t="s">
        <v>161</v>
      </c>
      <c r="X103" t="s">
        <v>161</v>
      </c>
      <c r="Y103" t="s">
        <v>161</v>
      </c>
      <c r="Z103" t="s">
        <v>161</v>
      </c>
      <c r="AA103" t="s">
        <v>161</v>
      </c>
      <c r="AB103" t="s">
        <v>161</v>
      </c>
      <c r="AC103" t="s">
        <v>161</v>
      </c>
      <c r="AD103" t="s">
        <v>161</v>
      </c>
      <c r="AE103" t="s">
        <v>161</v>
      </c>
      <c r="AF103" t="s">
        <v>161</v>
      </c>
      <c r="AG103" t="s">
        <v>161</v>
      </c>
      <c r="AH103" t="s">
        <v>161</v>
      </c>
      <c r="AI103" t="s">
        <v>161</v>
      </c>
      <c r="AJ103" t="s">
        <v>161</v>
      </c>
      <c r="AK103" t="s">
        <v>161</v>
      </c>
      <c r="AL103" t="s">
        <v>164</v>
      </c>
    </row>
    <row r="104" spans="1:38" ht="12.75">
      <c r="A104" t="s">
        <v>85</v>
      </c>
      <c r="B104" t="s">
        <v>161</v>
      </c>
      <c r="C104" t="s">
        <v>161</v>
      </c>
      <c r="D104" t="s">
        <v>161</v>
      </c>
      <c r="E104" t="s">
        <v>161</v>
      </c>
      <c r="F104" t="s">
        <v>161</v>
      </c>
      <c r="G104" t="s">
        <v>161</v>
      </c>
      <c r="H104" t="s">
        <v>161</v>
      </c>
      <c r="I104" t="s">
        <v>161</v>
      </c>
      <c r="J104" t="s">
        <v>161</v>
      </c>
      <c r="K104" t="s">
        <v>161</v>
      </c>
      <c r="L104" t="s">
        <v>161</v>
      </c>
      <c r="M104" t="s">
        <v>161</v>
      </c>
      <c r="N104" t="s">
        <v>161</v>
      </c>
      <c r="O104" t="s">
        <v>161</v>
      </c>
      <c r="P104" t="s">
        <v>161</v>
      </c>
      <c r="Q104" t="s">
        <v>161</v>
      </c>
      <c r="R104" t="s">
        <v>161</v>
      </c>
      <c r="S104" t="s">
        <v>161</v>
      </c>
      <c r="T104" t="s">
        <v>161</v>
      </c>
      <c r="U104" t="s">
        <v>161</v>
      </c>
      <c r="V104" t="s">
        <v>161</v>
      </c>
      <c r="W104" t="s">
        <v>161</v>
      </c>
      <c r="X104" t="s">
        <v>161</v>
      </c>
      <c r="Y104" t="s">
        <v>161</v>
      </c>
      <c r="Z104" t="s">
        <v>161</v>
      </c>
      <c r="AA104" t="s">
        <v>161</v>
      </c>
      <c r="AB104" t="s">
        <v>161</v>
      </c>
      <c r="AC104" t="s">
        <v>161</v>
      </c>
      <c r="AD104" t="s">
        <v>161</v>
      </c>
      <c r="AE104" t="s">
        <v>161</v>
      </c>
      <c r="AF104" t="s">
        <v>161</v>
      </c>
      <c r="AG104" t="s">
        <v>161</v>
      </c>
      <c r="AH104" t="s">
        <v>161</v>
      </c>
      <c r="AI104" t="s">
        <v>161</v>
      </c>
      <c r="AJ104" t="s">
        <v>161</v>
      </c>
      <c r="AK104" t="s">
        <v>164</v>
      </c>
      <c r="AL104" t="s">
        <v>164</v>
      </c>
    </row>
    <row r="105" spans="1:38" ht="12.75">
      <c r="A105" t="s">
        <v>99</v>
      </c>
      <c r="B105" t="s">
        <v>161</v>
      </c>
      <c r="C105" t="s">
        <v>161</v>
      </c>
      <c r="D105" t="s">
        <v>161</v>
      </c>
      <c r="E105" t="s">
        <v>161</v>
      </c>
      <c r="F105" t="s">
        <v>161</v>
      </c>
      <c r="G105" t="s">
        <v>161</v>
      </c>
      <c r="H105" t="s">
        <v>161</v>
      </c>
      <c r="I105" t="s">
        <v>161</v>
      </c>
      <c r="J105" t="s">
        <v>161</v>
      </c>
      <c r="K105" t="s">
        <v>161</v>
      </c>
      <c r="L105" t="s">
        <v>161</v>
      </c>
      <c r="M105" t="s">
        <v>161</v>
      </c>
      <c r="N105" t="s">
        <v>161</v>
      </c>
      <c r="O105" t="s">
        <v>161</v>
      </c>
      <c r="P105">
        <v>0</v>
      </c>
      <c r="Q105">
        <v>25941</v>
      </c>
      <c r="R105" t="s">
        <v>161</v>
      </c>
      <c r="S105" t="s">
        <v>161</v>
      </c>
      <c r="T105" t="s">
        <v>161</v>
      </c>
      <c r="U105" t="s">
        <v>161</v>
      </c>
      <c r="V105">
        <v>0</v>
      </c>
      <c r="W105" t="s">
        <v>161</v>
      </c>
      <c r="X105" t="s">
        <v>161</v>
      </c>
      <c r="Y105" t="s">
        <v>161</v>
      </c>
      <c r="Z105" t="s">
        <v>161</v>
      </c>
      <c r="AA105" t="s">
        <v>161</v>
      </c>
      <c r="AB105" t="s">
        <v>161</v>
      </c>
      <c r="AC105" t="s">
        <v>161</v>
      </c>
      <c r="AD105" t="s">
        <v>161</v>
      </c>
      <c r="AE105" t="s">
        <v>161</v>
      </c>
      <c r="AF105" t="s">
        <v>161</v>
      </c>
      <c r="AG105" t="s">
        <v>161</v>
      </c>
      <c r="AH105" t="s">
        <v>161</v>
      </c>
      <c r="AI105" t="s">
        <v>161</v>
      </c>
      <c r="AJ105" t="s">
        <v>161</v>
      </c>
      <c r="AK105" t="s">
        <v>164</v>
      </c>
      <c r="AL105" t="s">
        <v>161</v>
      </c>
    </row>
    <row r="106" spans="1:38" ht="12.75">
      <c r="A106" t="s">
        <v>100</v>
      </c>
      <c r="B106">
        <v>10</v>
      </c>
      <c r="C106">
        <v>19118</v>
      </c>
      <c r="D106" t="s">
        <v>161</v>
      </c>
      <c r="E106" t="s">
        <v>161</v>
      </c>
      <c r="F106" t="s">
        <v>161</v>
      </c>
      <c r="G106" t="s">
        <v>161</v>
      </c>
      <c r="H106">
        <v>52.306726645</v>
      </c>
      <c r="I106">
        <v>16.540839315</v>
      </c>
      <c r="J106" t="s">
        <v>161</v>
      </c>
      <c r="K106" t="s">
        <v>161</v>
      </c>
      <c r="L106" t="s">
        <v>161</v>
      </c>
      <c r="M106" t="s">
        <v>161</v>
      </c>
      <c r="N106" t="s">
        <v>161</v>
      </c>
      <c r="O106" t="s">
        <v>161</v>
      </c>
      <c r="P106" t="s">
        <v>161</v>
      </c>
      <c r="Q106" t="s">
        <v>161</v>
      </c>
      <c r="R106" t="s">
        <v>161</v>
      </c>
      <c r="S106" t="s">
        <v>161</v>
      </c>
      <c r="T106" t="s">
        <v>161</v>
      </c>
      <c r="U106" t="s">
        <v>161</v>
      </c>
      <c r="V106" t="s">
        <v>161</v>
      </c>
      <c r="W106" t="s">
        <v>161</v>
      </c>
      <c r="X106" t="s">
        <v>161</v>
      </c>
      <c r="Y106" t="s">
        <v>161</v>
      </c>
      <c r="Z106" t="s">
        <v>161</v>
      </c>
      <c r="AA106" t="s">
        <v>161</v>
      </c>
      <c r="AB106" t="s">
        <v>161</v>
      </c>
      <c r="AC106" t="s">
        <v>161</v>
      </c>
      <c r="AD106" t="s">
        <v>161</v>
      </c>
      <c r="AE106" t="s">
        <v>161</v>
      </c>
      <c r="AF106" t="s">
        <v>161</v>
      </c>
      <c r="AG106" t="s">
        <v>161</v>
      </c>
      <c r="AH106" t="s">
        <v>161</v>
      </c>
      <c r="AI106" t="s">
        <v>161</v>
      </c>
      <c r="AJ106" t="s">
        <v>161</v>
      </c>
      <c r="AK106" t="s">
        <v>161</v>
      </c>
      <c r="AL106" t="s">
        <v>164</v>
      </c>
    </row>
    <row r="107" spans="1:38" ht="12.75">
      <c r="A107" t="s">
        <v>103</v>
      </c>
      <c r="B107">
        <v>18</v>
      </c>
      <c r="C107">
        <v>48349</v>
      </c>
      <c r="D107" t="s">
        <v>161</v>
      </c>
      <c r="E107" t="s">
        <v>161</v>
      </c>
      <c r="F107" t="s">
        <v>161</v>
      </c>
      <c r="G107" t="s">
        <v>161</v>
      </c>
      <c r="H107">
        <v>37.229311878</v>
      </c>
      <c r="I107">
        <v>8.7750329627</v>
      </c>
      <c r="J107" t="s">
        <v>161</v>
      </c>
      <c r="K107" t="s">
        <v>161</v>
      </c>
      <c r="L107" t="s">
        <v>161</v>
      </c>
      <c r="M107" t="s">
        <v>161</v>
      </c>
      <c r="N107" t="s">
        <v>161</v>
      </c>
      <c r="O107" t="s">
        <v>161</v>
      </c>
      <c r="P107">
        <v>12</v>
      </c>
      <c r="Q107">
        <v>46293</v>
      </c>
      <c r="R107" t="s">
        <v>161</v>
      </c>
      <c r="S107" t="s">
        <v>161</v>
      </c>
      <c r="T107" t="s">
        <v>161</v>
      </c>
      <c r="U107" t="s">
        <v>161</v>
      </c>
      <c r="V107">
        <v>25.921845635</v>
      </c>
      <c r="W107">
        <v>7.4829922777</v>
      </c>
      <c r="X107" t="s">
        <v>161</v>
      </c>
      <c r="Y107" t="s">
        <v>161</v>
      </c>
      <c r="Z107" t="s">
        <v>161</v>
      </c>
      <c r="AA107" t="s">
        <v>161</v>
      </c>
      <c r="AB107" t="s">
        <v>161</v>
      </c>
      <c r="AC107" t="s">
        <v>161</v>
      </c>
      <c r="AD107" t="s">
        <v>161</v>
      </c>
      <c r="AE107" t="s">
        <v>161</v>
      </c>
      <c r="AF107" t="s">
        <v>161</v>
      </c>
      <c r="AG107" t="s">
        <v>161</v>
      </c>
      <c r="AH107" t="s">
        <v>161</v>
      </c>
      <c r="AI107" t="s">
        <v>161</v>
      </c>
      <c r="AJ107" t="s">
        <v>161</v>
      </c>
      <c r="AK107" t="s">
        <v>161</v>
      </c>
      <c r="AL107" t="s">
        <v>161</v>
      </c>
    </row>
    <row r="108" spans="1:38" ht="12.75">
      <c r="A108" t="s">
        <v>104</v>
      </c>
      <c r="B108">
        <v>23</v>
      </c>
      <c r="C108">
        <v>33278</v>
      </c>
      <c r="D108" t="s">
        <v>161</v>
      </c>
      <c r="E108" t="s">
        <v>161</v>
      </c>
      <c r="F108" t="s">
        <v>161</v>
      </c>
      <c r="G108" t="s">
        <v>161</v>
      </c>
      <c r="H108">
        <v>69.114730453</v>
      </c>
      <c r="I108">
        <v>14.411417523</v>
      </c>
      <c r="J108" t="s">
        <v>161</v>
      </c>
      <c r="K108" t="s">
        <v>161</v>
      </c>
      <c r="L108" t="s">
        <v>161</v>
      </c>
      <c r="M108" t="s">
        <v>161</v>
      </c>
      <c r="N108" t="s">
        <v>161</v>
      </c>
      <c r="O108" t="s">
        <v>161</v>
      </c>
      <c r="P108">
        <v>25</v>
      </c>
      <c r="Q108">
        <v>36103</v>
      </c>
      <c r="R108" t="s">
        <v>161</v>
      </c>
      <c r="S108" t="s">
        <v>161</v>
      </c>
      <c r="T108" t="s">
        <v>161</v>
      </c>
      <c r="U108" t="s">
        <v>161</v>
      </c>
      <c r="V108">
        <v>69.24632302</v>
      </c>
      <c r="W108">
        <v>13.849264604</v>
      </c>
      <c r="X108" t="s">
        <v>161</v>
      </c>
      <c r="Y108" t="s">
        <v>161</v>
      </c>
      <c r="Z108" t="s">
        <v>161</v>
      </c>
      <c r="AA108" t="s">
        <v>161</v>
      </c>
      <c r="AB108" t="s">
        <v>161</v>
      </c>
      <c r="AC108" t="s">
        <v>161</v>
      </c>
      <c r="AD108" t="s">
        <v>161</v>
      </c>
      <c r="AE108" t="s">
        <v>161</v>
      </c>
      <c r="AF108" t="s">
        <v>161</v>
      </c>
      <c r="AG108" t="s">
        <v>161</v>
      </c>
      <c r="AH108" t="s">
        <v>161</v>
      </c>
      <c r="AI108" t="s">
        <v>161</v>
      </c>
      <c r="AJ108" t="s">
        <v>161</v>
      </c>
      <c r="AK108" t="s">
        <v>161</v>
      </c>
      <c r="AL108" t="s">
        <v>161</v>
      </c>
    </row>
    <row r="109" spans="1:38" ht="12.75">
      <c r="A109" t="s">
        <v>101</v>
      </c>
      <c r="B109">
        <v>12</v>
      </c>
      <c r="C109">
        <v>34888</v>
      </c>
      <c r="D109" t="s">
        <v>161</v>
      </c>
      <c r="E109" t="s">
        <v>161</v>
      </c>
      <c r="F109" t="s">
        <v>161</v>
      </c>
      <c r="G109" t="s">
        <v>161</v>
      </c>
      <c r="H109">
        <v>34.395780784</v>
      </c>
      <c r="I109">
        <v>9.9292066474</v>
      </c>
      <c r="J109" t="s">
        <v>161</v>
      </c>
      <c r="K109" t="s">
        <v>161</v>
      </c>
      <c r="L109" t="s">
        <v>161</v>
      </c>
      <c r="M109" t="s">
        <v>161</v>
      </c>
      <c r="N109" t="s">
        <v>161</v>
      </c>
      <c r="O109" t="s">
        <v>161</v>
      </c>
      <c r="P109">
        <v>16</v>
      </c>
      <c r="Q109">
        <v>35967</v>
      </c>
      <c r="R109" t="s">
        <v>161</v>
      </c>
      <c r="S109" t="s">
        <v>161</v>
      </c>
      <c r="T109" t="s">
        <v>161</v>
      </c>
      <c r="U109" t="s">
        <v>161</v>
      </c>
      <c r="V109">
        <v>44.485222565</v>
      </c>
      <c r="W109">
        <v>11.121305641</v>
      </c>
      <c r="X109" t="s">
        <v>161</v>
      </c>
      <c r="Y109" t="s">
        <v>161</v>
      </c>
      <c r="Z109" t="s">
        <v>161</v>
      </c>
      <c r="AA109" t="s">
        <v>161</v>
      </c>
      <c r="AB109" t="s">
        <v>161</v>
      </c>
      <c r="AC109" t="s">
        <v>161</v>
      </c>
      <c r="AD109" t="s">
        <v>161</v>
      </c>
      <c r="AE109" t="s">
        <v>161</v>
      </c>
      <c r="AF109" t="s">
        <v>161</v>
      </c>
      <c r="AG109" t="s">
        <v>161</v>
      </c>
      <c r="AH109" t="s">
        <v>161</v>
      </c>
      <c r="AI109" t="s">
        <v>161</v>
      </c>
      <c r="AJ109" t="s">
        <v>161</v>
      </c>
      <c r="AK109" t="s">
        <v>161</v>
      </c>
      <c r="AL109" t="s">
        <v>161</v>
      </c>
    </row>
    <row r="110" spans="1:38" ht="12.75">
      <c r="A110" t="s">
        <v>102</v>
      </c>
      <c r="B110">
        <v>12</v>
      </c>
      <c r="C110">
        <v>20673</v>
      </c>
      <c r="D110" t="s">
        <v>161</v>
      </c>
      <c r="E110" t="s">
        <v>161</v>
      </c>
      <c r="F110" t="s">
        <v>161</v>
      </c>
      <c r="G110" t="s">
        <v>161</v>
      </c>
      <c r="H110">
        <v>58.046727616</v>
      </c>
      <c r="I110">
        <v>16.756646907</v>
      </c>
      <c r="J110" t="s">
        <v>161</v>
      </c>
      <c r="K110" t="s">
        <v>161</v>
      </c>
      <c r="L110" t="s">
        <v>161</v>
      </c>
      <c r="M110" t="s">
        <v>161</v>
      </c>
      <c r="N110" t="s">
        <v>161</v>
      </c>
      <c r="O110" t="s">
        <v>161</v>
      </c>
      <c r="P110">
        <v>20</v>
      </c>
      <c r="Q110">
        <v>22455</v>
      </c>
      <c r="R110" t="s">
        <v>161</v>
      </c>
      <c r="S110" t="s">
        <v>161</v>
      </c>
      <c r="T110" t="s">
        <v>161</v>
      </c>
      <c r="U110" t="s">
        <v>161</v>
      </c>
      <c r="V110">
        <v>89.067022935</v>
      </c>
      <c r="W110">
        <v>19.915991784</v>
      </c>
      <c r="X110" t="s">
        <v>161</v>
      </c>
      <c r="Y110" t="s">
        <v>161</v>
      </c>
      <c r="Z110" t="s">
        <v>161</v>
      </c>
      <c r="AA110" t="s">
        <v>161</v>
      </c>
      <c r="AB110" t="s">
        <v>161</v>
      </c>
      <c r="AC110" t="s">
        <v>161</v>
      </c>
      <c r="AD110" t="s">
        <v>161</v>
      </c>
      <c r="AE110" t="s">
        <v>161</v>
      </c>
      <c r="AF110" t="s">
        <v>161</v>
      </c>
      <c r="AG110" t="s">
        <v>161</v>
      </c>
      <c r="AH110" t="s">
        <v>161</v>
      </c>
      <c r="AI110" t="s">
        <v>161</v>
      </c>
      <c r="AJ110" t="s">
        <v>161</v>
      </c>
      <c r="AK110" t="s">
        <v>161</v>
      </c>
      <c r="AL110" t="s">
        <v>161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SongulB</cp:lastModifiedBy>
  <cp:lastPrinted>2007-05-16T14:54:03Z</cp:lastPrinted>
  <dcterms:created xsi:type="dcterms:W3CDTF">2006-01-23T20:42:54Z</dcterms:created>
  <dcterms:modified xsi:type="dcterms:W3CDTF">2008-10-21T21:23:37Z</dcterms:modified>
  <cp:category/>
  <cp:version/>
  <cp:contentType/>
  <cp:contentStatus/>
</cp:coreProperties>
</file>