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180" windowHeight="11640" tabRatio="807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time trend graph data" sheetId="5" r:id="rId5"/>
    <sheet name="orig data" sheetId="6" r:id="rId6"/>
    <sheet name="--" sheetId="7" r:id="rId7"/>
  </sheets>
  <definedNames/>
  <calcPr fullCalcOnLoad="1"/>
</workbook>
</file>

<file path=xl/sharedStrings.xml><?xml version="1.0" encoding="utf-8"?>
<sst xmlns="http://schemas.openxmlformats.org/spreadsheetml/2006/main" count="103" uniqueCount="95">
  <si>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</si>
  <si>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</si>
  <si>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</si>
  <si>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</si>
  <si>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</si>
  <si>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</si>
  <si>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</si>
  <si>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</si>
  <si>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</si>
  <si>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</si>
  <si>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</si>
  <si>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</si>
  <si>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</si>
  <si>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</si>
  <si>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</si>
  <si>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</si>
  <si>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</si>
  <si>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</si>
  <si>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</si>
  <si>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</si>
  <si>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</si>
  <si>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</si>
  <si>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</si>
  <si>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</si>
  <si>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</si>
  <si>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</si>
  <si>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</si>
  <si>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</si>
  <si>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</si>
  <si>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</si>
  <si>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</si>
  <si>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</si>
  <si>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</si>
  <si>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</si>
  <si>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</si>
  <si>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</si>
  <si>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</si>
  <si>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</si>
  <si>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</si>
  <si>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</si>
  <si>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</si>
  <si>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</si>
  <si>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</si>
  <si>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</si>
  <si>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</si>
  <si>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</si>
  <si>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</si>
  <si>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</si>
  <si>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</si>
  <si>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</si>
  <si>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</si>
  <si>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</si>
  <si>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</si>
  <si>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</si>
  <si>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</si>
  <si>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</si>
  <si>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</si>
  <si>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</si>
  <si>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</si>
  <si>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</si>
  <si>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</si>
  <si>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yellow cell = suppressed value</t>
  </si>
  <si>
    <t>Rates of Lower Limb Amputations by 3 Year Periods, RHA, Wpg CA and Aggregate Region to Test Time Trends, 1986/87-2003/04, per 1000 Diabetics age 20-79</t>
  </si>
  <si>
    <t>Count_1986_89</t>
  </si>
  <si>
    <t>Count_1989_92</t>
  </si>
  <si>
    <t>Count_1992_95</t>
  </si>
  <si>
    <t>Count_1995_98</t>
  </si>
  <si>
    <t>Count_1998_01</t>
  </si>
  <si>
    <t>Count_2001_04</t>
  </si>
  <si>
    <t>Pop_1986_89</t>
  </si>
  <si>
    <t>Pop_1989_92</t>
  </si>
  <si>
    <t>Pop_1992_95</t>
  </si>
  <si>
    <t>Pop_1995_98</t>
  </si>
  <si>
    <t>Pop_1998_01</t>
  </si>
  <si>
    <t>Pop_2001_04</t>
  </si>
  <si>
    <t>Adj_1986_89</t>
  </si>
  <si>
    <t>Adj_1989_92</t>
  </si>
  <si>
    <t>Adj_1992_95</t>
  </si>
  <si>
    <t>Adj_1995_98</t>
  </si>
  <si>
    <t>Adj_1998_01</t>
  </si>
  <si>
    <t>Adj_2001_04</t>
  </si>
  <si>
    <t>Crude_1986_89</t>
  </si>
  <si>
    <t>Crude_1989_92</t>
  </si>
  <si>
    <t>Crude_1992_95</t>
  </si>
  <si>
    <t>Crude_1995_98</t>
  </si>
  <si>
    <t>Crude_1998_01</t>
  </si>
  <si>
    <t>Crude_2001_04</t>
  </si>
  <si>
    <t>*Churchill rates were too small to enable the model to run; they were removed (and would have been suppressed anyway)</t>
  </si>
  <si>
    <t>1992/95</t>
  </si>
  <si>
    <t>1986/89</t>
  </si>
  <si>
    <t>1989/92</t>
  </si>
  <si>
    <t>1995/98</t>
  </si>
  <si>
    <t>1998/01</t>
  </si>
  <si>
    <t>2001/04</t>
  </si>
  <si>
    <t>1998/2001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</si>
</sst>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b/>
      <sz val="11"/>
      <name val="Univers 45 Light"/>
      <family val="2"/>
    </font>
    <font>
      <sz val="14"/>
      <name val="Univers 45 Light"/>
      <family val="2"/>
    </font>
    <font>
      <b/>
      <sz val="8"/>
      <name val="Univers 45 Light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19" applyFont="1" applyFill="1" applyAlignment="1">
      <alignment horizontal="center"/>
      <protection/>
    </xf>
    <xf numFmtId="0" fontId="0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3.13: Trends in Non-Winnipeg Diabetes Related Lower Limb Amputation Rates
</a:t>
            </a:r>
            <a:r>
              <a:rPr lang="en-US" cap="none" sz="800" b="0" i="0" u="none" baseline="0"/>
              <a:t>Age-adjusted annual rate of amputations per 1,000 people with diabetes in a 3 year period, age 20-79</a:t>
            </a:r>
          </a:p>
        </c:rich>
      </c:tx>
      <c:layout>
        <c:manualLayout>
          <c:xMode val="factor"/>
          <c:yMode val="factor"/>
          <c:x val="0.006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data'!$B$3:$G$3</c:f>
              <c:numCache>
                <c:ptCount val="6"/>
                <c:pt idx="0">
                  <c:v>11.002359397</c:v>
                </c:pt>
                <c:pt idx="1">
                  <c:v>11.974509119</c:v>
                </c:pt>
                <c:pt idx="2">
                  <c:v>15.167152348</c:v>
                </c:pt>
                <c:pt idx="3">
                  <c:v>18.341749391</c:v>
                </c:pt>
                <c:pt idx="4">
                  <c:v>14.533747063</c:v>
                </c:pt>
                <c:pt idx="5">
                  <c:v>14.162317661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data'!$B$4:$G$4</c:f>
              <c:numCache>
                <c:ptCount val="6"/>
                <c:pt idx="0">
                  <c:v>19.478954412</c:v>
                </c:pt>
                <c:pt idx="1">
                  <c:v>15.582186697</c:v>
                </c:pt>
                <c:pt idx="2">
                  <c:v>22.74633783</c:v>
                </c:pt>
                <c:pt idx="3">
                  <c:v>25.254171595</c:v>
                </c:pt>
                <c:pt idx="4">
                  <c:v>18.565438225</c:v>
                </c:pt>
                <c:pt idx="5">
                  <c:v>17.865246584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data'!$B$5:$G$5</c:f>
              <c:numCache>
                <c:ptCount val="6"/>
                <c:pt idx="0">
                  <c:v>18.213779906</c:v>
                </c:pt>
                <c:pt idx="1">
                  <c:v>23.791885209</c:v>
                </c:pt>
                <c:pt idx="2">
                  <c:v>38.349468072</c:v>
                </c:pt>
                <c:pt idx="3">
                  <c:v>37.63887796</c:v>
                </c:pt>
                <c:pt idx="4">
                  <c:v>33.249854429</c:v>
                </c:pt>
                <c:pt idx="5">
                  <c:v>27.703891638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data'!$B$6:$G$6</c:f>
              <c:numCache>
                <c:ptCount val="6"/>
                <c:pt idx="0">
                  <c:v>16.603361469</c:v>
                </c:pt>
                <c:pt idx="1">
                  <c:v>8.095988655</c:v>
                </c:pt>
                <c:pt idx="2">
                  <c:v>13.354665636</c:v>
                </c:pt>
                <c:pt idx="3">
                  <c:v>15.871266644</c:v>
                </c:pt>
                <c:pt idx="4">
                  <c:v>7.1528656395</c:v>
                </c:pt>
                <c:pt idx="5">
                  <c:v>6.3740977676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data'!$B$7:$G$7</c:f>
              <c:numCache>
                <c:ptCount val="6"/>
                <c:pt idx="0">
                  <c:v>12.791971448</c:v>
                </c:pt>
                <c:pt idx="1">
                  <c:v>13.330870948</c:v>
                </c:pt>
                <c:pt idx="2">
                  <c:v>16.86139529</c:v>
                </c:pt>
                <c:pt idx="3">
                  <c:v>18.967819865</c:v>
                </c:pt>
                <c:pt idx="4">
                  <c:v>16.485590224</c:v>
                </c:pt>
                <c:pt idx="5">
                  <c:v>13.927803505</c:v>
                </c:pt>
              </c:numCache>
            </c:numRef>
          </c:val>
          <c:smooth val="0"/>
        </c:ser>
        <c:marker val="1"/>
        <c:axId val="50311209"/>
        <c:axId val="49084870"/>
      </c:lineChart>
      <c:catAx>
        <c:axId val="5031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84870"/>
        <c:crosses val="autoZero"/>
        <c:auto val="1"/>
        <c:lblOffset val="100"/>
        <c:noMultiLvlLbl val="0"/>
      </c:catAx>
      <c:valAx>
        <c:axId val="49084870"/>
        <c:scaling>
          <c:orientation val="minMax"/>
          <c:max val="5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31120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25"/>
          <c:y val="0.12875"/>
          <c:w val="0.11875"/>
          <c:h val="0.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3.14: Trends in Winnipeg Diabetes Related Lower Limb Amputation Rates 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annual rate of amputations per 1,000 people with diabetes  in a 3 year period, age 20-79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data'!$B$9:$G$9</c:f>
              <c:numCache>
                <c:ptCount val="6"/>
                <c:pt idx="0">
                  <c:v>6.8959704462</c:v>
                </c:pt>
                <c:pt idx="1">
                  <c:v>8.9531606721</c:v>
                </c:pt>
                <c:pt idx="2">
                  <c:v>11.279096183</c:v>
                </c:pt>
                <c:pt idx="3">
                  <c:v>8.3240734901</c:v>
                </c:pt>
                <c:pt idx="4">
                  <c:v>8.7219721305</c:v>
                </c:pt>
                <c:pt idx="5">
                  <c:v>6.4049378605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data'!$B$10:$G$10</c:f>
              <c:numCache>
                <c:ptCount val="6"/>
                <c:pt idx="0">
                  <c:v>12.379010838</c:v>
                </c:pt>
                <c:pt idx="1">
                  <c:v>11.464375826</c:v>
                </c:pt>
                <c:pt idx="2">
                  <c:v>9.479481361</c:v>
                </c:pt>
                <c:pt idx="3">
                  <c:v>13.644916378</c:v>
                </c:pt>
                <c:pt idx="4">
                  <c:v>14.199308309</c:v>
                </c:pt>
                <c:pt idx="5">
                  <c:v>10.896780393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data'!$B$11:$G$11</c:f>
              <c:numCache>
                <c:ptCount val="6"/>
                <c:pt idx="0">
                  <c:v>15.887154522</c:v>
                </c:pt>
                <c:pt idx="1">
                  <c:v>14.777571829</c:v>
                </c:pt>
                <c:pt idx="2">
                  <c:v>19.004791657</c:v>
                </c:pt>
                <c:pt idx="3">
                  <c:v>20.173851374</c:v>
                </c:pt>
                <c:pt idx="4">
                  <c:v>21.46323885</c:v>
                </c:pt>
                <c:pt idx="5">
                  <c:v>19.932213187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data'!$B$12:$G$12</c:f>
              <c:numCache>
                <c:ptCount val="6"/>
                <c:pt idx="0">
                  <c:v>10.001955285</c:v>
                </c:pt>
                <c:pt idx="1">
                  <c:v>10.77030635</c:v>
                </c:pt>
                <c:pt idx="2">
                  <c:v>11.938541337</c:v>
                </c:pt>
                <c:pt idx="3">
                  <c:v>11.574737908</c:v>
                </c:pt>
                <c:pt idx="4">
                  <c:v>12.076634461</c:v>
                </c:pt>
                <c:pt idx="5">
                  <c:v>9.407034919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data'!$B$13:$G$13</c:f>
              <c:numCache>
                <c:ptCount val="6"/>
                <c:pt idx="0">
                  <c:v>12.791971448</c:v>
                </c:pt>
                <c:pt idx="1">
                  <c:v>13.330870948</c:v>
                </c:pt>
                <c:pt idx="2">
                  <c:v>16.86139529</c:v>
                </c:pt>
                <c:pt idx="3">
                  <c:v>18.967819865</c:v>
                </c:pt>
                <c:pt idx="4">
                  <c:v>16.485590224</c:v>
                </c:pt>
                <c:pt idx="5">
                  <c:v>13.927803505</c:v>
                </c:pt>
              </c:numCache>
            </c:numRef>
          </c:val>
          <c:smooth val="0"/>
        </c:ser>
        <c:marker val="1"/>
        <c:axId val="41387055"/>
        <c:axId val="41582388"/>
      </c:lineChart>
      <c:catAx>
        <c:axId val="41387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582388"/>
        <c:crosses val="autoZero"/>
        <c:auto val="1"/>
        <c:lblOffset val="100"/>
        <c:noMultiLvlLbl val="0"/>
      </c:catAx>
      <c:valAx>
        <c:axId val="41582388"/>
        <c:scaling>
          <c:orientation val="minMax"/>
          <c:max val="5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870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25"/>
          <c:y val="0.13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Diabetes Related Lower Limb Amputation Rates
</a:t>
            </a:r>
            <a:r>
              <a:rPr lang="en-US" cap="none" sz="800" b="0" i="0" u="none" baseline="0"/>
              <a:t>Age-adjusted annual rate of amputations per 1,000 people with diabetes  in a 3 year period, age 20-79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data'!$B$12:$G$12</c:f>
              <c:numCache>
                <c:ptCount val="6"/>
                <c:pt idx="0">
                  <c:v>10.001955285</c:v>
                </c:pt>
                <c:pt idx="1">
                  <c:v>10.77030635</c:v>
                </c:pt>
                <c:pt idx="2">
                  <c:v>11.938541337</c:v>
                </c:pt>
                <c:pt idx="3">
                  <c:v>11.574737908</c:v>
                </c:pt>
                <c:pt idx="4">
                  <c:v>12.076634461</c:v>
                </c:pt>
                <c:pt idx="5">
                  <c:v>9.407034919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data'!$A$15</c:f>
              <c:strCache>
                <c:ptCount val="1"/>
                <c:pt idx="0">
                  <c:v>South Eastman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data'!$B$15:$G$15</c:f>
              <c:numCache>
                <c:ptCount val="6"/>
                <c:pt idx="0">
                  <c:v>11.033064055</c:v>
                </c:pt>
                <c:pt idx="1">
                  <c:v>15.004063515</c:v>
                </c:pt>
                <c:pt idx="2">
                  <c:v>16.621478039</c:v>
                </c:pt>
                <c:pt idx="3">
                  <c:v>15.197390204</c:v>
                </c:pt>
                <c:pt idx="4">
                  <c:v>8.213193486</c:v>
                </c:pt>
                <c:pt idx="5">
                  <c:v>14.54372564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data'!$B$16:$G$16</c:f>
              <c:numCache>
                <c:ptCount val="6"/>
                <c:pt idx="0">
                  <c:v>13.268357054</c:v>
                </c:pt>
                <c:pt idx="1">
                  <c:v>11.661262504</c:v>
                </c:pt>
                <c:pt idx="2">
                  <c:v>17.533913719</c:v>
                </c:pt>
                <c:pt idx="3">
                  <c:v>21.393751963</c:v>
                </c:pt>
                <c:pt idx="4">
                  <c:v>19.749500662</c:v>
                </c:pt>
                <c:pt idx="5">
                  <c:v>16.676742042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data'!$A$17</c:f>
              <c:strCache>
                <c:ptCount val="1"/>
                <c:pt idx="0">
                  <c:v>Brandon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data'!$B$17:$G$17</c:f>
              <c:numCache>
                <c:ptCount val="6"/>
                <c:pt idx="0">
                  <c:v>16.603361469</c:v>
                </c:pt>
                <c:pt idx="1">
                  <c:v>8.095988655</c:v>
                </c:pt>
                <c:pt idx="2">
                  <c:v>13.354665636</c:v>
                </c:pt>
                <c:pt idx="3">
                  <c:v>15.871266644</c:v>
                </c:pt>
                <c:pt idx="4">
                  <c:v>7.1528656395</c:v>
                </c:pt>
                <c:pt idx="5">
                  <c:v>6.3740977676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data'!$B$18:$G$18</c:f>
              <c:numCache>
                <c:ptCount val="6"/>
                <c:pt idx="0">
                  <c:v>9.462576757</c:v>
                </c:pt>
                <c:pt idx="1">
                  <c:v>11.212640816</c:v>
                </c:pt>
                <c:pt idx="2">
                  <c:v>12.841701748</c:v>
                </c:pt>
                <c:pt idx="3">
                  <c:v>17.886189372</c:v>
                </c:pt>
                <c:pt idx="4">
                  <c:v>13.040034054</c:v>
                </c:pt>
                <c:pt idx="5">
                  <c:v>12.005360978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data'!$B$19:$G$19</c:f>
              <c:numCache>
                <c:ptCount val="6"/>
                <c:pt idx="0">
                  <c:v>15.579907804</c:v>
                </c:pt>
                <c:pt idx="1">
                  <c:v>15.679900141</c:v>
                </c:pt>
                <c:pt idx="2">
                  <c:v>28.193844044</c:v>
                </c:pt>
                <c:pt idx="3">
                  <c:v>26.929145541</c:v>
                </c:pt>
                <c:pt idx="4">
                  <c:v>25.713003721</c:v>
                </c:pt>
                <c:pt idx="5">
                  <c:v>17.204403323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data'!$A$20</c:f>
              <c:strCache>
                <c:ptCount val="1"/>
                <c:pt idx="0">
                  <c:v>Interlake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data'!$B$20:$G$20</c:f>
              <c:numCache>
                <c:ptCount val="6"/>
                <c:pt idx="0">
                  <c:v>20.674881026</c:v>
                </c:pt>
                <c:pt idx="1">
                  <c:v>16.471131836</c:v>
                </c:pt>
                <c:pt idx="2">
                  <c:v>16.25630894</c:v>
                </c:pt>
                <c:pt idx="3">
                  <c:v>20.493851601</c:v>
                </c:pt>
                <c:pt idx="4">
                  <c:v>13.746050412</c:v>
                </c:pt>
                <c:pt idx="5">
                  <c:v>18.456273454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data'!$A$21</c:f>
              <c:strCache>
                <c:ptCount val="1"/>
                <c:pt idx="0">
                  <c:v>North Eastman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data'!$B$21:$G$21</c:f>
              <c:numCache>
                <c:ptCount val="6"/>
                <c:pt idx="0">
                  <c:v>24.96838196</c:v>
                </c:pt>
                <c:pt idx="1">
                  <c:v>14.858062747</c:v>
                </c:pt>
                <c:pt idx="2">
                  <c:v>30.162085518</c:v>
                </c:pt>
                <c:pt idx="3">
                  <c:v>34.714896837</c:v>
                </c:pt>
                <c:pt idx="4">
                  <c:v>20.105041149</c:v>
                </c:pt>
                <c:pt idx="5">
                  <c:v>19.57267644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'time trend graph data'!$A$23</c:f>
              <c:strCache>
                <c:ptCount val="1"/>
                <c:pt idx="0">
                  <c:v>Nor-Man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data'!$B$23:$G$23</c:f>
              <c:numCache>
                <c:ptCount val="6"/>
                <c:pt idx="0">
                  <c:v>19.346530348</c:v>
                </c:pt>
                <c:pt idx="1">
                  <c:v>16.406263847</c:v>
                </c:pt>
                <c:pt idx="2">
                  <c:v>25.740102306</c:v>
                </c:pt>
                <c:pt idx="3">
                  <c:v>46.552292683</c:v>
                </c:pt>
                <c:pt idx="4">
                  <c:v>31.347018272</c:v>
                </c:pt>
                <c:pt idx="5">
                  <c:v>15.536546605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'time trend graph data'!$A$24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data'!$B$24:$G$24</c:f>
              <c:numCache>
                <c:ptCount val="6"/>
                <c:pt idx="0">
                  <c:v>17.435955145</c:v>
                </c:pt>
                <c:pt idx="1">
                  <c:v>30.048958033</c:v>
                </c:pt>
                <c:pt idx="2">
                  <c:v>49.804063654</c:v>
                </c:pt>
                <c:pt idx="3">
                  <c:v>35.344204365</c:v>
                </c:pt>
                <c:pt idx="4">
                  <c:v>37.266332671</c:v>
                </c:pt>
                <c:pt idx="5">
                  <c:v>34.068935872</c:v>
                </c:pt>
              </c:numCache>
            </c:numRef>
          </c:val>
          <c:smooth val="0"/>
        </c:ser>
        <c:ser>
          <c:idx val="1"/>
          <c:order val="10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data'!$B$13:$G$13</c:f>
              <c:numCache>
                <c:ptCount val="6"/>
                <c:pt idx="0">
                  <c:v>12.791971448</c:v>
                </c:pt>
                <c:pt idx="1">
                  <c:v>13.330870948</c:v>
                </c:pt>
                <c:pt idx="2">
                  <c:v>16.86139529</c:v>
                </c:pt>
                <c:pt idx="3">
                  <c:v>18.967819865</c:v>
                </c:pt>
                <c:pt idx="4">
                  <c:v>16.485590224</c:v>
                </c:pt>
                <c:pt idx="5">
                  <c:v>13.927803505</c:v>
                </c:pt>
              </c:numCache>
            </c:numRef>
          </c:val>
          <c:smooth val="0"/>
        </c:ser>
        <c:marker val="1"/>
        <c:axId val="53497701"/>
        <c:axId val="42134290"/>
      </c:lineChart>
      <c:catAx>
        <c:axId val="53497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134290"/>
        <c:crosses val="autoZero"/>
        <c:auto val="1"/>
        <c:lblOffset val="100"/>
        <c:noMultiLvlLbl val="0"/>
      </c:catAx>
      <c:valAx>
        <c:axId val="42134290"/>
        <c:scaling>
          <c:orientation val="minMax"/>
          <c:max val="5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534977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Diabetes Related Lower Limb Amputation Rate
</a:t>
            </a:r>
            <a:r>
              <a:rPr lang="en-US" cap="none" sz="800" b="0" i="0" u="none" baseline="0"/>
              <a:t>Age-adjusted annual rate of amputations per 1,000 people with diabetes  in a 3 year period, age 20-79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data'!$B$25:$G$25</c:f>
              <c:numCache>
                <c:ptCount val="6"/>
                <c:pt idx="1">
                  <c:v>10.253118848</c:v>
                </c:pt>
                <c:pt idx="2">
                  <c:v>8.2936125242</c:v>
                </c:pt>
                <c:pt idx="3">
                  <c:v>4.8870210767</c:v>
                </c:pt>
                <c:pt idx="4">
                  <c:v>12.183564474</c:v>
                </c:pt>
                <c:pt idx="5">
                  <c:v>8.0736749236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data'!$A$26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data'!$B$26:$G$26</c:f>
              <c:numCache>
                <c:ptCount val="6"/>
                <c:pt idx="2">
                  <c:v>9.9640749566</c:v>
                </c:pt>
                <c:pt idx="3">
                  <c:v>7.797237613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data'!$B$27:$G$27</c:f>
              <c:numCache>
                <c:ptCount val="6"/>
                <c:pt idx="0">
                  <c:v>5.6335922776</c:v>
                </c:pt>
                <c:pt idx="1">
                  <c:v>14.987389047</c:v>
                </c:pt>
                <c:pt idx="2">
                  <c:v>9.3841839068</c:v>
                </c:pt>
                <c:pt idx="3">
                  <c:v>9.7621377741</c:v>
                </c:pt>
                <c:pt idx="4">
                  <c:v>14.438977595</c:v>
                </c:pt>
                <c:pt idx="5">
                  <c:v>8.4253072578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data'!$A$28</c:f>
              <c:strCache>
                <c:ptCount val="1"/>
                <c:pt idx="0">
                  <c:v>St. Vital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data'!$B$28:$G$28</c:f>
              <c:numCache>
                <c:ptCount val="6"/>
                <c:pt idx="0">
                  <c:v>6.5234942827</c:v>
                </c:pt>
                <c:pt idx="1">
                  <c:v>12.334341227</c:v>
                </c:pt>
                <c:pt idx="2">
                  <c:v>7.9896984961</c:v>
                </c:pt>
                <c:pt idx="3">
                  <c:v>15.776510193</c:v>
                </c:pt>
                <c:pt idx="4">
                  <c:v>6.7409185777</c:v>
                </c:pt>
                <c:pt idx="5">
                  <c:v>9.6815814523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data'!$B$29:$G$29</c:f>
              <c:numCache>
                <c:ptCount val="6"/>
                <c:pt idx="0">
                  <c:v>11.845485807</c:v>
                </c:pt>
                <c:pt idx="1">
                  <c:v>9.8079163965</c:v>
                </c:pt>
                <c:pt idx="2">
                  <c:v>14.259284302</c:v>
                </c:pt>
                <c:pt idx="3">
                  <c:v>12.169882466</c:v>
                </c:pt>
                <c:pt idx="4">
                  <c:v>12.738748521</c:v>
                </c:pt>
                <c:pt idx="5">
                  <c:v>7.9593050231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data'!$A$30</c:f>
              <c:strCache>
                <c:ptCount val="1"/>
                <c:pt idx="0">
                  <c:v>St. Boniface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data'!$B$30:$G$30</c:f>
              <c:numCache>
                <c:ptCount val="6"/>
                <c:pt idx="0">
                  <c:v>14.080552138</c:v>
                </c:pt>
                <c:pt idx="1">
                  <c:v>14.20513731</c:v>
                </c:pt>
                <c:pt idx="2">
                  <c:v>18.616560394</c:v>
                </c:pt>
                <c:pt idx="3">
                  <c:v>9.8040585106</c:v>
                </c:pt>
                <c:pt idx="4">
                  <c:v>7.6285306025</c:v>
                </c:pt>
                <c:pt idx="5">
                  <c:v>7.6320062686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data'!$A$31</c:f>
              <c:strCache>
                <c:ptCount val="1"/>
                <c:pt idx="0">
                  <c:v>Transcona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data'!$B$31:$G$31</c:f>
              <c:numCache>
                <c:ptCount val="6"/>
                <c:pt idx="0">
                  <c:v>15.517777594</c:v>
                </c:pt>
                <c:pt idx="1">
                  <c:v>14.901020915</c:v>
                </c:pt>
                <c:pt idx="2">
                  <c:v>17.677635794</c:v>
                </c:pt>
                <c:pt idx="3">
                  <c:v>7.1948939072</c:v>
                </c:pt>
                <c:pt idx="4">
                  <c:v>13.146211262</c:v>
                </c:pt>
                <c:pt idx="5">
                  <c:v>8.6196108101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data'!$A$32</c:f>
              <c:strCache>
                <c:ptCount val="1"/>
                <c:pt idx="0">
                  <c:v>Seven Oaks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data'!$B$32:$G$32</c:f>
              <c:numCache>
                <c:ptCount val="6"/>
                <c:pt idx="0">
                  <c:v>13.267292009</c:v>
                </c:pt>
                <c:pt idx="1">
                  <c:v>8.2156770107</c:v>
                </c:pt>
                <c:pt idx="2">
                  <c:v>9.3287235476</c:v>
                </c:pt>
                <c:pt idx="3">
                  <c:v>15.894928378</c:v>
                </c:pt>
                <c:pt idx="4">
                  <c:v>14.016713431</c:v>
                </c:pt>
                <c:pt idx="5">
                  <c:v>11.028186878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data'!$A$33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data'!$B$33:$G$33</c:f>
              <c:numCache>
                <c:ptCount val="6"/>
                <c:pt idx="0">
                  <c:v>10.498980146</c:v>
                </c:pt>
                <c:pt idx="1">
                  <c:v>4.3359713072</c:v>
                </c:pt>
                <c:pt idx="2">
                  <c:v>9.9882495782</c:v>
                </c:pt>
                <c:pt idx="3">
                  <c:v>7.6652016052</c:v>
                </c:pt>
                <c:pt idx="4">
                  <c:v>10.464703323</c:v>
                </c:pt>
                <c:pt idx="5">
                  <c:v>7.4566660781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data'!$B$13:$G$13</c:f>
              <c:numCache>
                <c:ptCount val="6"/>
                <c:pt idx="0">
                  <c:v>12.791971448</c:v>
                </c:pt>
                <c:pt idx="1">
                  <c:v>13.330870948</c:v>
                </c:pt>
                <c:pt idx="2">
                  <c:v>16.86139529</c:v>
                </c:pt>
                <c:pt idx="3">
                  <c:v>18.967819865</c:v>
                </c:pt>
                <c:pt idx="4">
                  <c:v>16.485590224</c:v>
                </c:pt>
                <c:pt idx="5">
                  <c:v>13.927803505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data'!$B$34:$G$34</c:f>
              <c:numCache>
                <c:ptCount val="6"/>
                <c:pt idx="0">
                  <c:v>28.310575972</c:v>
                </c:pt>
                <c:pt idx="1">
                  <c:v>9.9840228815</c:v>
                </c:pt>
                <c:pt idx="2">
                  <c:v>15.759044855</c:v>
                </c:pt>
                <c:pt idx="3">
                  <c:v>19.89670478</c:v>
                </c:pt>
                <c:pt idx="4">
                  <c:v>12.673786475</c:v>
                </c:pt>
                <c:pt idx="5">
                  <c:v>15.813901216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data'!$B$35:$G$35</c:f>
              <c:numCache>
                <c:ptCount val="6"/>
                <c:pt idx="0">
                  <c:v>13.173084889</c:v>
                </c:pt>
                <c:pt idx="1">
                  <c:v>16.479974146</c:v>
                </c:pt>
                <c:pt idx="2">
                  <c:v>15.842055544</c:v>
                </c:pt>
                <c:pt idx="3">
                  <c:v>19.088153773</c:v>
                </c:pt>
                <c:pt idx="4">
                  <c:v>25.242168645</c:v>
                </c:pt>
                <c:pt idx="5">
                  <c:v>22.401424529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'time trend graph data'!$B$1:$G$1</c:f>
              <c:strCache>
                <c:ptCount val="6"/>
                <c:pt idx="0">
                  <c:v>1986/89</c:v>
                </c:pt>
                <c:pt idx="1">
                  <c:v>1989/92</c:v>
                </c:pt>
                <c:pt idx="2">
                  <c:v>1992/95</c:v>
                </c:pt>
                <c:pt idx="3">
                  <c:v>1995/98</c:v>
                </c:pt>
                <c:pt idx="4">
                  <c:v>1998/2001</c:v>
                </c:pt>
                <c:pt idx="5">
                  <c:v>2001/04</c:v>
                </c:pt>
              </c:strCache>
            </c:strRef>
          </c:cat>
          <c:val>
            <c:numRef>
              <c:f>'time trend graph data'!$B$36:$G$36</c:f>
              <c:numCache>
                <c:ptCount val="6"/>
                <c:pt idx="0">
                  <c:v>14.606029097</c:v>
                </c:pt>
                <c:pt idx="1">
                  <c:v>15.935197133</c:v>
                </c:pt>
                <c:pt idx="2">
                  <c:v>19.490225426</c:v>
                </c:pt>
                <c:pt idx="3">
                  <c:v>23.201680897</c:v>
                </c:pt>
                <c:pt idx="4">
                  <c:v>21.858693148</c:v>
                </c:pt>
                <c:pt idx="5">
                  <c:v>18.472838852</c:v>
                </c:pt>
              </c:numCache>
            </c:numRef>
          </c:val>
          <c:smooth val="0"/>
        </c:ser>
        <c:marker val="1"/>
        <c:axId val="20054859"/>
        <c:axId val="15386848"/>
      </c:lineChart>
      <c:catAx>
        <c:axId val="20054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386848"/>
        <c:crosses val="autoZero"/>
        <c:auto val="1"/>
        <c:lblOffset val="100"/>
        <c:noMultiLvlLbl val="0"/>
      </c:catAx>
      <c:valAx>
        <c:axId val="15386848"/>
        <c:scaling>
          <c:orientation val="minMax"/>
          <c:max val="5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200548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72150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0.65125</cdr:x>
      <cdr:y>0.12725</cdr:y>
    </cdr:from>
    <cdr:to>
      <cdr:x>0.99325</cdr:x>
      <cdr:y>0.279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752475"/>
          <a:ext cx="29718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 relative to the Manitoba 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62625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0.66675</cdr:x>
      <cdr:y>0.14875</cdr:y>
    </cdr:from>
    <cdr:to>
      <cdr:x>0.99125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876300"/>
          <a:ext cx="28194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0.06125</cdr:y>
    </cdr:from>
    <cdr:to>
      <cdr:x>1</cdr:x>
      <cdr:y>0.112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61950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0.06075</cdr:y>
    </cdr:from>
    <cdr:to>
      <cdr:x>1</cdr:x>
      <cdr:y>0.112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52425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"/>
    </sheetView>
  </sheetViews>
  <sheetFormatPr defaultColWidth="9.140625" defaultRowHeight="12.75"/>
  <cols>
    <col min="1" max="1" width="21.57421875" style="1" customWidth="1"/>
    <col min="2" max="5" width="9.140625" style="1" customWidth="1"/>
    <col min="6" max="7" width="9.7109375" style="1" bestFit="1" customWidth="1"/>
    <col min="8" max="8" width="2.8515625" style="8" customWidth="1"/>
    <col min="9" max="16384" width="9.140625" style="1" customWidth="1"/>
  </cols>
  <sheetData>
    <row r="1" spans="1:14" ht="12.75">
      <c r="A1" s="3" t="s">
        <v>0</v>
      </c>
      <c r="B1" s="3" t="s">
        <v>89</v>
      </c>
      <c r="C1" s="3" t="s">
        <v>90</v>
      </c>
      <c r="D1" s="3" t="s">
        <v>88</v>
      </c>
      <c r="E1" s="3" t="s">
        <v>91</v>
      </c>
      <c r="F1" s="3" t="s">
        <v>94</v>
      </c>
      <c r="G1" s="3" t="s">
        <v>93</v>
      </c>
      <c r="H1" s="6"/>
      <c r="I1" s="11" t="s">
        <v>89</v>
      </c>
      <c r="J1" s="11" t="s">
        <v>90</v>
      </c>
      <c r="K1" s="11" t="s">
        <v>88</v>
      </c>
      <c r="L1" s="11" t="s">
        <v>91</v>
      </c>
      <c r="M1" s="11" t="s">
        <v>92</v>
      </c>
      <c r="N1" s="11" t="s">
        <v>93</v>
      </c>
    </row>
    <row r="2" spans="1:8" ht="12.75">
      <c r="A2" s="5" t="s">
        <v>60</v>
      </c>
      <c r="B2" s="9" t="s">
        <v>61</v>
      </c>
      <c r="C2" s="5"/>
      <c r="D2" s="5"/>
      <c r="E2" s="5"/>
      <c r="G2" s="2"/>
      <c r="H2" s="6"/>
    </row>
    <row r="3" spans="1:14" s="4" customFormat="1" ht="12.75">
      <c r="A3" s="4" t="s">
        <v>28</v>
      </c>
      <c r="B3" s="4">
        <f>'orig data'!N4</f>
        <v>11.002359397</v>
      </c>
      <c r="C3" s="4">
        <f>'orig data'!O4</f>
        <v>11.974509119</v>
      </c>
      <c r="D3" s="4">
        <f>'orig data'!P4</f>
        <v>15.167152348</v>
      </c>
      <c r="E3" s="4">
        <f>'orig data'!Q4</f>
        <v>18.341749391</v>
      </c>
      <c r="F3" s="4">
        <f>'orig data'!R4</f>
        <v>14.533747063</v>
      </c>
      <c r="G3" s="4">
        <f>'orig data'!S4</f>
        <v>14.162317661</v>
      </c>
      <c r="H3" s="6"/>
      <c r="I3" s="1" t="str">
        <f>IF(AND('orig data'!B4&gt;0,'orig data'!B4&lt;=5),"c"," ")&amp;IF(AND('orig data'!H4&gt;0,'orig data'!H4&lt;=5),"p"," ")</f>
        <v>  </v>
      </c>
      <c r="J3" s="1" t="str">
        <f>IF(AND('orig data'!C4&gt;0,'orig data'!C4&lt;=5),"c"," ")&amp;IF(AND('orig data'!I4&gt;0,'orig data'!I4&lt;=5),"p"," ")</f>
        <v>  </v>
      </c>
      <c r="K3" s="1" t="str">
        <f>IF(AND('orig data'!D4&gt;0,'orig data'!D4&lt;=5),"c"," ")&amp;IF(AND('orig data'!J4&gt;0,'orig data'!J4&lt;=5),"p"," ")</f>
        <v>  </v>
      </c>
      <c r="L3" s="1" t="str">
        <f>IF(AND('orig data'!E4&gt;0,'orig data'!E4&lt;=5),"c"," ")&amp;IF(AND('orig data'!K4&gt;0,'orig data'!K4&lt;=5),"p"," ")</f>
        <v>  </v>
      </c>
      <c r="M3" s="1" t="str">
        <f>IF(AND('orig data'!F4&gt;0,'orig data'!F4&lt;=5),"c"," ")&amp;IF(AND('orig data'!L4&gt;0,'orig data'!L4&lt;=5),"p"," ")</f>
        <v>  </v>
      </c>
      <c r="N3" s="1" t="str">
        <f>IF(AND('orig data'!G4&gt;0,'orig data'!G4&lt;=5),"c"," ")&amp;IF(AND('orig data'!M4&gt;0,'orig data'!M4&lt;=5),"p"," ")</f>
        <v>  </v>
      </c>
    </row>
    <row r="4" spans="1:14" s="4" customFormat="1" ht="12.75">
      <c r="A4" s="4" t="s">
        <v>29</v>
      </c>
      <c r="B4" s="4">
        <f>'orig data'!N5</f>
        <v>19.478954412</v>
      </c>
      <c r="C4" s="4">
        <f>'orig data'!O5</f>
        <v>15.582186697</v>
      </c>
      <c r="D4" s="4">
        <f>'orig data'!P5</f>
        <v>22.74633783</v>
      </c>
      <c r="E4" s="4">
        <f>'orig data'!Q5</f>
        <v>25.254171595</v>
      </c>
      <c r="F4" s="4">
        <f>'orig data'!R5</f>
        <v>18.565438225</v>
      </c>
      <c r="G4" s="4">
        <f>'orig data'!S5</f>
        <v>17.865246584</v>
      </c>
      <c r="H4" s="6"/>
      <c r="I4" s="1" t="str">
        <f>IF(AND('orig data'!B5&gt;0,'orig data'!B5&lt;=5),"c"," ")&amp;IF(AND('orig data'!H5&gt;0,'orig data'!H5&lt;=5),"p"," ")</f>
        <v>  </v>
      </c>
      <c r="J4" s="1" t="str">
        <f>IF(AND('orig data'!C5&gt;0,'orig data'!C5&lt;=5),"c"," ")&amp;IF(AND('orig data'!I5&gt;0,'orig data'!I5&lt;=5),"p"," ")</f>
        <v>  </v>
      </c>
      <c r="K4" s="1" t="str">
        <f>IF(AND('orig data'!D5&gt;0,'orig data'!D5&lt;=5),"c"," ")&amp;IF(AND('orig data'!J5&gt;0,'orig data'!J5&lt;=5),"p"," ")</f>
        <v>  </v>
      </c>
      <c r="L4" s="1" t="str">
        <f>IF(AND('orig data'!E5&gt;0,'orig data'!E5&lt;=5),"c"," ")&amp;IF(AND('orig data'!K5&gt;0,'orig data'!K5&lt;=5),"p"," ")</f>
        <v>  </v>
      </c>
      <c r="M4" s="1" t="str">
        <f>IF(AND('orig data'!F5&gt;0,'orig data'!F5&lt;=5),"c"," ")&amp;IF(AND('orig data'!L5&gt;0,'orig data'!L5&lt;=5),"p"," ")</f>
        <v>  </v>
      </c>
      <c r="N4" s="1" t="str">
        <f>IF(AND('orig data'!G5&gt;0,'orig data'!G5&lt;=5),"c"," ")&amp;IF(AND('orig data'!M5&gt;0,'orig data'!M5&lt;=5),"p"," ")</f>
        <v>  </v>
      </c>
    </row>
    <row r="5" spans="1:14" s="4" customFormat="1" ht="12.75">
      <c r="A5" s="4" t="s">
        <v>27</v>
      </c>
      <c r="B5" s="4">
        <f>'orig data'!N6</f>
        <v>18.213779906</v>
      </c>
      <c r="C5" s="4">
        <f>'orig data'!O6</f>
        <v>23.791885209</v>
      </c>
      <c r="D5" s="4">
        <f>'orig data'!P6</f>
        <v>38.349468072</v>
      </c>
      <c r="E5" s="4">
        <f>'orig data'!Q6</f>
        <v>37.63887796</v>
      </c>
      <c r="F5" s="4">
        <f>'orig data'!R6</f>
        <v>33.249854429</v>
      </c>
      <c r="G5" s="4">
        <f>'orig data'!S6</f>
        <v>27.703891638</v>
      </c>
      <c r="H5" s="6"/>
      <c r="I5" s="1" t="str">
        <f>IF(AND('orig data'!B6&gt;0,'orig data'!B6&lt;=5),"c"," ")&amp;IF(AND('orig data'!H6&gt;0,'orig data'!H6&lt;=5),"p"," ")</f>
        <v>  </v>
      </c>
      <c r="J5" s="1" t="str">
        <f>IF(AND('orig data'!C6&gt;0,'orig data'!C6&lt;=5),"c"," ")&amp;IF(AND('orig data'!I6&gt;0,'orig data'!I6&lt;=5),"p"," ")</f>
        <v>  </v>
      </c>
      <c r="K5" s="1" t="str">
        <f>IF(AND('orig data'!D6&gt;0,'orig data'!D6&lt;=5),"c"," ")&amp;IF(AND('orig data'!J6&gt;0,'orig data'!J6&lt;=5),"p"," ")</f>
        <v>  </v>
      </c>
      <c r="L5" s="1" t="str">
        <f>IF(AND('orig data'!E6&gt;0,'orig data'!E6&lt;=5),"c"," ")&amp;IF(AND('orig data'!K6&gt;0,'orig data'!K6&lt;=5),"p"," ")</f>
        <v>  </v>
      </c>
      <c r="M5" s="1" t="str">
        <f>IF(AND('orig data'!F6&gt;0,'orig data'!F6&lt;=5),"c"," ")&amp;IF(AND('orig data'!L6&gt;0,'orig data'!L6&lt;=5),"p"," ")</f>
        <v>  </v>
      </c>
      <c r="N5" s="1" t="str">
        <f>IF(AND('orig data'!G6&gt;0,'orig data'!G6&lt;=5),"c"," ")&amp;IF(AND('orig data'!M6&gt;0,'orig data'!M6&lt;=5),"p"," ")</f>
        <v>  </v>
      </c>
    </row>
    <row r="6" spans="1:14" s="4" customFormat="1" ht="12.75">
      <c r="A6" s="4" t="s">
        <v>30</v>
      </c>
      <c r="B6" s="4">
        <f>'orig data'!N7</f>
        <v>16.603361469</v>
      </c>
      <c r="C6" s="4">
        <f>'orig data'!O7</f>
        <v>8.095988655</v>
      </c>
      <c r="D6" s="4">
        <f>'orig data'!P7</f>
        <v>13.354665636</v>
      </c>
      <c r="E6" s="4">
        <f>'orig data'!Q7</f>
        <v>15.871266644</v>
      </c>
      <c r="F6" s="4">
        <f>'orig data'!R7</f>
        <v>7.1528656395</v>
      </c>
      <c r="G6" s="4">
        <f>'orig data'!S7</f>
        <v>6.3740977676</v>
      </c>
      <c r="H6" s="6"/>
      <c r="I6" s="1" t="str">
        <f>IF(AND('orig data'!B7&gt;0,'orig data'!B7&lt;=5),"c"," ")&amp;IF(AND('orig data'!H7&gt;0,'orig data'!H7&lt;=5),"p"," ")</f>
        <v>  </v>
      </c>
      <c r="J6" s="1" t="str">
        <f>IF(AND('orig data'!C7&gt;0,'orig data'!C7&lt;=5),"c"," ")&amp;IF(AND('orig data'!I7&gt;0,'orig data'!I7&lt;=5),"p"," ")</f>
        <v>  </v>
      </c>
      <c r="K6" s="1" t="str">
        <f>IF(AND('orig data'!D7&gt;0,'orig data'!D7&lt;=5),"c"," ")&amp;IF(AND('orig data'!J7&gt;0,'orig data'!J7&lt;=5),"p"," ")</f>
        <v>  </v>
      </c>
      <c r="L6" s="1" t="str">
        <f>IF(AND('orig data'!E7&gt;0,'orig data'!E7&lt;=5),"c"," ")&amp;IF(AND('orig data'!K7&gt;0,'orig data'!K7&lt;=5),"p"," ")</f>
        <v>  </v>
      </c>
      <c r="M6" s="1" t="str">
        <f>IF(AND('orig data'!F7&gt;0,'orig data'!F7&lt;=5),"c"," ")&amp;IF(AND('orig data'!L7&gt;0,'orig data'!L7&lt;=5),"p"," ")</f>
        <v>  </v>
      </c>
      <c r="N6" s="1" t="str">
        <f>IF(AND('orig data'!G7&gt;0,'orig data'!G7&lt;=5),"c"," ")&amp;IF(AND('orig data'!M7&gt;0,'orig data'!M7&lt;=5),"p"," ")</f>
        <v>  </v>
      </c>
    </row>
    <row r="7" spans="1:14" s="4" customFormat="1" ht="12.75">
      <c r="A7" s="4" t="s">
        <v>31</v>
      </c>
      <c r="B7" s="4">
        <f>'orig data'!N8</f>
        <v>12.791971448</v>
      </c>
      <c r="C7" s="4">
        <f>'orig data'!O8</f>
        <v>13.330870948</v>
      </c>
      <c r="D7" s="4">
        <f>'orig data'!P8</f>
        <v>16.86139529</v>
      </c>
      <c r="E7" s="4">
        <f>'orig data'!Q8</f>
        <v>18.967819865</v>
      </c>
      <c r="F7" s="4">
        <f>'orig data'!R8</f>
        <v>16.485590224</v>
      </c>
      <c r="G7" s="4">
        <f>'orig data'!S8</f>
        <v>13.927803505</v>
      </c>
      <c r="H7" s="6"/>
      <c r="I7" s="1" t="str">
        <f>IF(AND('orig data'!B8&gt;0,'orig data'!B8&lt;=5),"c"," ")&amp;IF(AND('orig data'!H8&gt;0,'orig data'!H8&lt;=5),"p"," ")</f>
        <v>  </v>
      </c>
      <c r="J7" s="1" t="str">
        <f>IF(AND('orig data'!C8&gt;0,'orig data'!C8&lt;=5),"c"," ")&amp;IF(AND('orig data'!I8&gt;0,'orig data'!I8&lt;=5),"p"," ")</f>
        <v>  </v>
      </c>
      <c r="K7" s="1" t="str">
        <f>IF(AND('orig data'!D8&gt;0,'orig data'!D8&lt;=5),"c"," ")&amp;IF(AND('orig data'!J8&gt;0,'orig data'!J8&lt;=5),"p"," ")</f>
        <v>  </v>
      </c>
      <c r="L7" s="1" t="str">
        <f>IF(AND('orig data'!E8&gt;0,'orig data'!E8&lt;=5),"c"," ")&amp;IF(AND('orig data'!K8&gt;0,'orig data'!K8&lt;=5),"p"," ")</f>
        <v>  </v>
      </c>
      <c r="M7" s="1" t="str">
        <f>IF(AND('orig data'!F8&gt;0,'orig data'!F8&lt;=5),"c"," ")&amp;IF(AND('orig data'!L8&gt;0,'orig data'!L8&lt;=5),"p"," ")</f>
        <v>  </v>
      </c>
      <c r="N7" s="1" t="str">
        <f>IF(AND('orig data'!G8&gt;0,'orig data'!G8&lt;=5),"c"," ")&amp;IF(AND('orig data'!M8&gt;0,'orig data'!M8&lt;=5),"p"," ")</f>
        <v>  </v>
      </c>
    </row>
    <row r="8" spans="6:14" s="4" customFormat="1" ht="12.75">
      <c r="F8" s="2"/>
      <c r="G8" s="2"/>
      <c r="H8" s="6"/>
      <c r="I8" s="1"/>
      <c r="J8" s="1"/>
      <c r="K8" s="1"/>
      <c r="L8" s="1"/>
      <c r="M8" s="1"/>
      <c r="N8" s="1"/>
    </row>
    <row r="9" spans="1:14" s="4" customFormat="1" ht="12.75">
      <c r="A9" s="4" t="s">
        <v>54</v>
      </c>
      <c r="B9" s="4">
        <f>'orig data'!N9</f>
        <v>6.8959704462</v>
      </c>
      <c r="C9" s="4">
        <f>'orig data'!O9</f>
        <v>8.9531606721</v>
      </c>
      <c r="D9" s="4">
        <f>'orig data'!P9</f>
        <v>11.279096183</v>
      </c>
      <c r="E9" s="4">
        <f>'orig data'!Q9</f>
        <v>8.3240734901</v>
      </c>
      <c r="F9" s="4">
        <f>'orig data'!R9</f>
        <v>8.7219721305</v>
      </c>
      <c r="G9" s="4">
        <f>'orig data'!S9</f>
        <v>6.4049378605</v>
      </c>
      <c r="H9" s="6"/>
      <c r="I9" s="1" t="str">
        <f>IF(AND('orig data'!B9&gt;0,'orig data'!B9&lt;=5),"c"," ")&amp;IF(AND('orig data'!H9&gt;0,'orig data'!H9&lt;=5),"p"," ")</f>
        <v>  </v>
      </c>
      <c r="J9" s="1" t="str">
        <f>IF(AND('orig data'!C9&gt;0,'orig data'!C9&lt;=5),"c"," ")&amp;IF(AND('orig data'!I9&gt;0,'orig data'!I9&lt;=5),"p"," ")</f>
        <v>  </v>
      </c>
      <c r="K9" s="1" t="str">
        <f>IF(AND('orig data'!D9&gt;0,'orig data'!D9&lt;=5),"c"," ")&amp;IF(AND('orig data'!J9&gt;0,'orig data'!J9&lt;=5),"p"," ")</f>
        <v>  </v>
      </c>
      <c r="L9" s="1" t="str">
        <f>IF(AND('orig data'!E9&gt;0,'orig data'!E9&lt;=5),"c"," ")&amp;IF(AND('orig data'!K9&gt;0,'orig data'!K9&lt;=5),"p"," ")</f>
        <v>  </v>
      </c>
      <c r="M9" s="1" t="str">
        <f>IF(AND('orig data'!F9&gt;0,'orig data'!F9&lt;=5),"c"," ")&amp;IF(AND('orig data'!L9&gt;0,'orig data'!L9&lt;=5),"p"," ")</f>
        <v>  </v>
      </c>
      <c r="N9" s="1" t="str">
        <f>IF(AND('orig data'!G9&gt;0,'orig data'!G9&lt;=5),"c"," ")&amp;IF(AND('orig data'!M9&gt;0,'orig data'!M9&lt;=5),"p"," ")</f>
        <v>  </v>
      </c>
    </row>
    <row r="10" spans="1:14" s="4" customFormat="1" ht="12.75">
      <c r="A10" s="4" t="s">
        <v>55</v>
      </c>
      <c r="B10" s="4">
        <f>'orig data'!N10</f>
        <v>12.379010838</v>
      </c>
      <c r="C10" s="4">
        <f>'orig data'!O10</f>
        <v>11.464375826</v>
      </c>
      <c r="D10" s="4">
        <f>'orig data'!P10</f>
        <v>9.479481361</v>
      </c>
      <c r="E10" s="4">
        <f>'orig data'!Q10</f>
        <v>13.644916378</v>
      </c>
      <c r="F10" s="4">
        <f>'orig data'!R10</f>
        <v>14.199308309</v>
      </c>
      <c r="G10" s="4">
        <f>'orig data'!S10</f>
        <v>10.896780393</v>
      </c>
      <c r="H10" s="6"/>
      <c r="I10" s="1" t="str">
        <f>IF(AND('orig data'!B10&gt;0,'orig data'!B10&lt;=5),"c"," ")&amp;IF(AND('orig data'!H10&gt;0,'orig data'!H10&lt;=5),"p"," ")</f>
        <v>  </v>
      </c>
      <c r="J10" s="1" t="str">
        <f>IF(AND('orig data'!C10&gt;0,'orig data'!C10&lt;=5),"c"," ")&amp;IF(AND('orig data'!I10&gt;0,'orig data'!I10&lt;=5),"p"," ")</f>
        <v>  </v>
      </c>
      <c r="K10" s="1" t="str">
        <f>IF(AND('orig data'!D10&gt;0,'orig data'!D10&lt;=5),"c"," ")&amp;IF(AND('orig data'!J10&gt;0,'orig data'!J10&lt;=5),"p"," ")</f>
        <v>  </v>
      </c>
      <c r="L10" s="1" t="str">
        <f>IF(AND('orig data'!E10&gt;0,'orig data'!E10&lt;=5),"c"," ")&amp;IF(AND('orig data'!K10&gt;0,'orig data'!K10&lt;=5),"p"," ")</f>
        <v>  </v>
      </c>
      <c r="M10" s="1" t="str">
        <f>IF(AND('orig data'!F10&gt;0,'orig data'!F10&lt;=5),"c"," ")&amp;IF(AND('orig data'!L10&gt;0,'orig data'!L10&lt;=5),"p"," ")</f>
        <v>  </v>
      </c>
      <c r="N10" s="1" t="str">
        <f>IF(AND('orig data'!G10&gt;0,'orig data'!G10&lt;=5),"c"," ")&amp;IF(AND('orig data'!M10&gt;0,'orig data'!M10&lt;=5),"p"," ")</f>
        <v>  </v>
      </c>
    </row>
    <row r="11" spans="1:14" s="4" customFormat="1" ht="12.75">
      <c r="A11" s="4" t="s">
        <v>56</v>
      </c>
      <c r="B11" s="4">
        <f>'orig data'!N11</f>
        <v>15.887154522</v>
      </c>
      <c r="C11" s="4">
        <f>'orig data'!O11</f>
        <v>14.777571829</v>
      </c>
      <c r="D11" s="4">
        <f>'orig data'!P11</f>
        <v>19.004791657</v>
      </c>
      <c r="E11" s="4">
        <f>'orig data'!Q11</f>
        <v>20.173851374</v>
      </c>
      <c r="F11" s="4">
        <f>'orig data'!R11</f>
        <v>21.46323885</v>
      </c>
      <c r="G11" s="4">
        <f>'orig data'!S11</f>
        <v>19.932213187</v>
      </c>
      <c r="H11" s="6"/>
      <c r="I11" s="1" t="str">
        <f>IF(AND('orig data'!B11&gt;0,'orig data'!B11&lt;=5),"c"," ")&amp;IF(AND('orig data'!H11&gt;0,'orig data'!H11&lt;=5),"p"," ")</f>
        <v>  </v>
      </c>
      <c r="J11" s="1" t="str">
        <f>IF(AND('orig data'!C11&gt;0,'orig data'!C11&lt;=5),"c"," ")&amp;IF(AND('orig data'!I11&gt;0,'orig data'!I11&lt;=5),"p"," ")</f>
        <v>  </v>
      </c>
      <c r="K11" s="1" t="str">
        <f>IF(AND('orig data'!D11&gt;0,'orig data'!D11&lt;=5),"c"," ")&amp;IF(AND('orig data'!J11&gt;0,'orig data'!J11&lt;=5),"p"," ")</f>
        <v>  </v>
      </c>
      <c r="L11" s="1" t="str">
        <f>IF(AND('orig data'!E11&gt;0,'orig data'!E11&lt;=5),"c"," ")&amp;IF(AND('orig data'!K11&gt;0,'orig data'!K11&lt;=5),"p"," ")</f>
        <v>  </v>
      </c>
      <c r="M11" s="1" t="str">
        <f>IF(AND('orig data'!F11&gt;0,'orig data'!F11&lt;=5),"c"," ")&amp;IF(AND('orig data'!L11&gt;0,'orig data'!L11&lt;=5),"p"," ")</f>
        <v>  </v>
      </c>
      <c r="N11" s="1" t="str">
        <f>IF(AND('orig data'!G11&gt;0,'orig data'!G11&lt;=5),"c"," ")&amp;IF(AND('orig data'!M11&gt;0,'orig data'!M11&lt;=5),"p"," ")</f>
        <v>  </v>
      </c>
    </row>
    <row r="12" spans="1:14" s="4" customFormat="1" ht="12.75">
      <c r="A12" s="4" t="s">
        <v>32</v>
      </c>
      <c r="B12" s="4">
        <f>'orig data'!N12</f>
        <v>10.001955285</v>
      </c>
      <c r="C12" s="4">
        <f>'orig data'!O12</f>
        <v>10.77030635</v>
      </c>
      <c r="D12" s="4">
        <f>'orig data'!P12</f>
        <v>11.938541337</v>
      </c>
      <c r="E12" s="4">
        <f>'orig data'!Q12</f>
        <v>11.574737908</v>
      </c>
      <c r="F12" s="4">
        <f>'orig data'!R12</f>
        <v>12.076634461</v>
      </c>
      <c r="G12" s="4">
        <f>'orig data'!S12</f>
        <v>9.407034919</v>
      </c>
      <c r="H12" s="6"/>
      <c r="I12" s="1" t="str">
        <f>IF(AND('orig data'!B12&gt;0,'orig data'!B12&lt;=5),"c"," ")&amp;IF(AND('orig data'!H12&gt;0,'orig data'!H12&lt;=5),"p"," ")</f>
        <v>  </v>
      </c>
      <c r="J12" s="1" t="str">
        <f>IF(AND('orig data'!C12&gt;0,'orig data'!C12&lt;=5),"c"," ")&amp;IF(AND('orig data'!I12&gt;0,'orig data'!I12&lt;=5),"p"," ")</f>
        <v>  </v>
      </c>
      <c r="K12" s="1" t="str">
        <f>IF(AND('orig data'!D12&gt;0,'orig data'!D12&lt;=5),"c"," ")&amp;IF(AND('orig data'!J12&gt;0,'orig data'!J12&lt;=5),"p"," ")</f>
        <v>  </v>
      </c>
      <c r="L12" s="1" t="str">
        <f>IF(AND('orig data'!E12&gt;0,'orig data'!E12&lt;=5),"c"," ")&amp;IF(AND('orig data'!K12&gt;0,'orig data'!K12&lt;=5),"p"," ")</f>
        <v>  </v>
      </c>
      <c r="M12" s="1" t="str">
        <f>IF(AND('orig data'!F12&gt;0,'orig data'!F12&lt;=5),"c"," ")&amp;IF(AND('orig data'!L12&gt;0,'orig data'!L12&lt;=5),"p"," ")</f>
        <v>  </v>
      </c>
      <c r="N12" s="1" t="str">
        <f>IF(AND('orig data'!G12&gt;0,'orig data'!G12&lt;=5),"c"," ")&amp;IF(AND('orig data'!M12&gt;0,'orig data'!M12&lt;=5),"p"," ")</f>
        <v>  </v>
      </c>
    </row>
    <row r="13" spans="1:14" s="4" customFormat="1" ht="12.75">
      <c r="A13" s="4" t="str">
        <f aca="true" t="shared" si="0" ref="A13:G13">A7</f>
        <v>Manitoba</v>
      </c>
      <c r="B13" s="4">
        <f t="shared" si="0"/>
        <v>12.791971448</v>
      </c>
      <c r="C13" s="4">
        <f t="shared" si="0"/>
        <v>13.330870948</v>
      </c>
      <c r="D13" s="4">
        <f t="shared" si="0"/>
        <v>16.86139529</v>
      </c>
      <c r="E13" s="4">
        <f t="shared" si="0"/>
        <v>18.967819865</v>
      </c>
      <c r="F13" s="4">
        <f t="shared" si="0"/>
        <v>16.485590224</v>
      </c>
      <c r="G13" s="4">
        <f t="shared" si="0"/>
        <v>13.927803505</v>
      </c>
      <c r="H13" s="6"/>
      <c r="I13" s="1" t="str">
        <f>IF(AND('orig data'!B8&gt;0,'orig data'!B8&lt;=5),"c"," ")&amp;IF(AND('orig data'!H8&gt;0,'orig data'!H8&lt;=5),"p"," ")</f>
        <v>  </v>
      </c>
      <c r="J13" s="1" t="str">
        <f>IF(AND('orig data'!C8&gt;0,'orig data'!C8&lt;=5),"c"," ")&amp;IF(AND('orig data'!I8&gt;0,'orig data'!I8&lt;=5),"p"," ")</f>
        <v>  </v>
      </c>
      <c r="K13" s="1" t="str">
        <f>IF(AND('orig data'!D8&gt;0,'orig data'!D8&lt;=5),"c"," ")&amp;IF(AND('orig data'!J8&gt;0,'orig data'!J8&lt;=5),"p"," ")</f>
        <v>  </v>
      </c>
      <c r="L13" s="1" t="str">
        <f>IF(AND('orig data'!E8&gt;0,'orig data'!E8&lt;=5),"c"," ")&amp;IF(AND('orig data'!K8&gt;0,'orig data'!K8&lt;=5),"p"," ")</f>
        <v>  </v>
      </c>
      <c r="M13" s="1" t="str">
        <f>IF(AND('orig data'!F8&gt;0,'orig data'!F8&lt;=5),"c"," ")&amp;IF(AND('orig data'!L8&gt;0,'orig data'!L8&lt;=5),"p"," ")</f>
        <v>  </v>
      </c>
      <c r="N13" s="1" t="str">
        <f>IF(AND('orig data'!G8&gt;0,'orig data'!G8&lt;=5),"c"," ")&amp;IF(AND('orig data'!M8&gt;0,'orig data'!M8&lt;=5),"p"," ")</f>
        <v>  </v>
      </c>
    </row>
    <row r="14" spans="6:14" s="4" customFormat="1" ht="12.75">
      <c r="F14" s="2"/>
      <c r="G14" s="2"/>
      <c r="H14" s="6"/>
      <c r="I14" s="1"/>
      <c r="J14" s="1"/>
      <c r="K14" s="1"/>
      <c r="L14" s="1"/>
      <c r="M14" s="1"/>
      <c r="N14" s="1"/>
    </row>
    <row r="15" spans="1:14" ht="12.75">
      <c r="A15" t="s">
        <v>33</v>
      </c>
      <c r="B15">
        <f>'orig data'!N13</f>
        <v>11.033064055</v>
      </c>
      <c r="C15">
        <f>'orig data'!O13</f>
        <v>15.004063515</v>
      </c>
      <c r="D15">
        <f>'orig data'!P13</f>
        <v>16.621478039</v>
      </c>
      <c r="E15">
        <f>'orig data'!Q13</f>
        <v>15.197390204</v>
      </c>
      <c r="F15">
        <f>'orig data'!R13</f>
        <v>8.213193486</v>
      </c>
      <c r="G15">
        <f>'orig data'!S13</f>
        <v>14.54372564</v>
      </c>
      <c r="H15" s="7"/>
      <c r="I15" s="1" t="str">
        <f>IF(AND('orig data'!B13&gt;0,'orig data'!B13&lt;=5),"c"," ")&amp;IF(AND('orig data'!H13&gt;0,'orig data'!H13&lt;=5),"p"," ")</f>
        <v>  </v>
      </c>
      <c r="J15" s="1" t="str">
        <f>IF(AND('orig data'!C13&gt;0,'orig data'!C13&lt;=5),"c"," ")&amp;IF(AND('orig data'!I13&gt;0,'orig data'!I13&lt;=5),"p"," ")</f>
        <v>  </v>
      </c>
      <c r="K15" s="1" t="str">
        <f>IF(AND('orig data'!D13&gt;0,'orig data'!D13&lt;=5),"c"," ")&amp;IF(AND('orig data'!J13&gt;0,'orig data'!J13&lt;=5),"p"," ")</f>
        <v>  </v>
      </c>
      <c r="L15" s="1" t="str">
        <f>IF(AND('orig data'!E13&gt;0,'orig data'!E13&lt;=5),"c"," ")&amp;IF(AND('orig data'!K13&gt;0,'orig data'!K13&lt;=5),"p"," ")</f>
        <v>  </v>
      </c>
      <c r="M15" s="1" t="str">
        <f>IF(AND('orig data'!F13&gt;0,'orig data'!F13&lt;=5),"c"," ")&amp;IF(AND('orig data'!L13&gt;0,'orig data'!L13&lt;=5),"p"," ")</f>
        <v>  </v>
      </c>
      <c r="N15" s="1" t="str">
        <f>IF(AND('orig data'!G13&gt;0,'orig data'!G13&lt;=5),"c"," ")&amp;IF(AND('orig data'!M13&gt;0,'orig data'!M13&lt;=5),"p"," ")</f>
        <v>  </v>
      </c>
    </row>
    <row r="16" spans="1:14" ht="12.75">
      <c r="A16" t="s">
        <v>34</v>
      </c>
      <c r="B16">
        <f>'orig data'!N14</f>
        <v>13.268357054</v>
      </c>
      <c r="C16">
        <f>'orig data'!O14</f>
        <v>11.661262504</v>
      </c>
      <c r="D16">
        <f>'orig data'!P14</f>
        <v>17.533913719</v>
      </c>
      <c r="E16">
        <f>'orig data'!Q14</f>
        <v>21.393751963</v>
      </c>
      <c r="F16">
        <f>'orig data'!R14</f>
        <v>19.749500662</v>
      </c>
      <c r="G16">
        <f>'orig data'!S14</f>
        <v>16.676742042</v>
      </c>
      <c r="H16" s="7"/>
      <c r="I16" s="1" t="str">
        <f>IF(AND('orig data'!B14&gt;0,'orig data'!B14&lt;=5),"c"," ")&amp;IF(AND('orig data'!H14&gt;0,'orig data'!H14&lt;=5),"p"," ")</f>
        <v>  </v>
      </c>
      <c r="J16" s="1" t="str">
        <f>IF(AND('orig data'!C14&gt;0,'orig data'!C14&lt;=5),"c"," ")&amp;IF(AND('orig data'!I14&gt;0,'orig data'!I14&lt;=5),"p"," ")</f>
        <v>  </v>
      </c>
      <c r="K16" s="1" t="str">
        <f>IF(AND('orig data'!D14&gt;0,'orig data'!D14&lt;=5),"c"," ")&amp;IF(AND('orig data'!J14&gt;0,'orig data'!J14&lt;=5),"p"," ")</f>
        <v>  </v>
      </c>
      <c r="L16" s="1" t="str">
        <f>IF(AND('orig data'!E14&gt;0,'orig data'!E14&lt;=5),"c"," ")&amp;IF(AND('orig data'!K14&gt;0,'orig data'!K14&lt;=5),"p"," ")</f>
        <v>  </v>
      </c>
      <c r="M16" s="1" t="str">
        <f>IF(AND('orig data'!F14&gt;0,'orig data'!F14&lt;=5),"c"," ")&amp;IF(AND('orig data'!L14&gt;0,'orig data'!L14&lt;=5),"p"," ")</f>
        <v>  </v>
      </c>
      <c r="N16" s="1" t="str">
        <f>IF(AND('orig data'!G14&gt;0,'orig data'!G14&lt;=5),"c"," ")&amp;IF(AND('orig data'!M14&gt;0,'orig data'!M14&lt;=5),"p"," ")</f>
        <v>  </v>
      </c>
    </row>
    <row r="17" spans="1:14" ht="12.75">
      <c r="A17" s="1" t="s">
        <v>30</v>
      </c>
      <c r="B17">
        <f aca="true" t="shared" si="1" ref="B17:G17">B6</f>
        <v>16.603361469</v>
      </c>
      <c r="C17">
        <f t="shared" si="1"/>
        <v>8.095988655</v>
      </c>
      <c r="D17">
        <f t="shared" si="1"/>
        <v>13.354665636</v>
      </c>
      <c r="E17">
        <f t="shared" si="1"/>
        <v>15.871266644</v>
      </c>
      <c r="F17">
        <f t="shared" si="1"/>
        <v>7.1528656395</v>
      </c>
      <c r="G17">
        <f t="shared" si="1"/>
        <v>6.3740977676</v>
      </c>
      <c r="H17" s="7"/>
      <c r="I17" s="1" t="str">
        <f>IF(AND('orig data'!B7&gt;0,'orig data'!B7&lt;=5),"c"," ")&amp;IF(AND('orig data'!H7&gt;0,'orig data'!H7&lt;=5),"p"," ")</f>
        <v>  </v>
      </c>
      <c r="J17" s="1" t="str">
        <f>IF(AND('orig data'!C7&gt;0,'orig data'!C7&lt;=5),"c"," ")&amp;IF(AND('orig data'!I7&gt;0,'orig data'!I7&lt;=5),"p"," ")</f>
        <v>  </v>
      </c>
      <c r="K17" s="1" t="str">
        <f>IF(AND('orig data'!D7&gt;0,'orig data'!D7&lt;=5),"c"," ")&amp;IF(AND('orig data'!J7&gt;0,'orig data'!J7&lt;=5),"p"," ")</f>
        <v>  </v>
      </c>
      <c r="L17" s="1" t="str">
        <f>IF(AND('orig data'!E7&gt;0,'orig data'!E7&lt;=5),"c"," ")&amp;IF(AND('orig data'!K7&gt;0,'orig data'!K7&lt;=5),"p"," ")</f>
        <v>  </v>
      </c>
      <c r="M17" s="1" t="str">
        <f>IF(AND('orig data'!F7&gt;0,'orig data'!F7&lt;=5),"c"," ")&amp;IF(AND('orig data'!L7&gt;0,'orig data'!L7&lt;=5),"p"," ")</f>
        <v>  </v>
      </c>
      <c r="N17" s="1" t="str">
        <f>IF(AND('orig data'!G7&gt;0,'orig data'!G7&lt;=5),"c"," ")&amp;IF(AND('orig data'!M7&gt;0,'orig data'!M7&lt;=5),"p"," ")</f>
        <v>  </v>
      </c>
    </row>
    <row r="18" spans="1:14" ht="12.75">
      <c r="A18" t="s">
        <v>35</v>
      </c>
      <c r="B18">
        <f>'orig data'!N15</f>
        <v>9.462576757</v>
      </c>
      <c r="C18">
        <f>'orig data'!O15</f>
        <v>11.212640816</v>
      </c>
      <c r="D18">
        <f>'orig data'!P15</f>
        <v>12.841701748</v>
      </c>
      <c r="E18">
        <f>'orig data'!Q15</f>
        <v>17.886189372</v>
      </c>
      <c r="F18">
        <f>'orig data'!R15</f>
        <v>13.040034054</v>
      </c>
      <c r="G18">
        <f>'orig data'!S15</f>
        <v>12.005360978</v>
      </c>
      <c r="H18" s="7"/>
      <c r="I18" s="1" t="str">
        <f>IF(AND('orig data'!B15&gt;0,'orig data'!B15&lt;=5),"c"," ")&amp;IF(AND('orig data'!H15&gt;0,'orig data'!H15&lt;=5),"p"," ")</f>
        <v>  </v>
      </c>
      <c r="J18" s="1" t="str">
        <f>IF(AND('orig data'!C15&gt;0,'orig data'!C15&lt;=5),"c"," ")&amp;IF(AND('orig data'!I15&gt;0,'orig data'!I15&lt;=5),"p"," ")</f>
        <v>  </v>
      </c>
      <c r="K18" s="1" t="str">
        <f>IF(AND('orig data'!D15&gt;0,'orig data'!D15&lt;=5),"c"," ")&amp;IF(AND('orig data'!J15&gt;0,'orig data'!J15&lt;=5),"p"," ")</f>
        <v>  </v>
      </c>
      <c r="L18" s="1" t="str">
        <f>IF(AND('orig data'!E15&gt;0,'orig data'!E15&lt;=5),"c"," ")&amp;IF(AND('orig data'!K15&gt;0,'orig data'!K15&lt;=5),"p"," ")</f>
        <v>  </v>
      </c>
      <c r="M18" s="1" t="str">
        <f>IF(AND('orig data'!F15&gt;0,'orig data'!F15&lt;=5),"c"," ")&amp;IF(AND('orig data'!L15&gt;0,'orig data'!L15&lt;=5),"p"," ")</f>
        <v>  </v>
      </c>
      <c r="N18" s="1" t="str">
        <f>IF(AND('orig data'!G15&gt;0,'orig data'!G15&lt;=5),"c"," ")&amp;IF(AND('orig data'!M15&gt;0,'orig data'!M15&lt;=5),"p"," ")</f>
        <v>  </v>
      </c>
    </row>
    <row r="19" spans="1:14" ht="12.75">
      <c r="A19" t="s">
        <v>36</v>
      </c>
      <c r="B19">
        <f>'orig data'!N16</f>
        <v>15.579907804</v>
      </c>
      <c r="C19">
        <f>'orig data'!O16</f>
        <v>15.679900141</v>
      </c>
      <c r="D19">
        <f>'orig data'!P16</f>
        <v>28.193844044</v>
      </c>
      <c r="E19">
        <f>'orig data'!Q16</f>
        <v>26.929145541</v>
      </c>
      <c r="F19">
        <f>'orig data'!R16</f>
        <v>25.713003721</v>
      </c>
      <c r="G19">
        <f>'orig data'!S16</f>
        <v>17.204403323</v>
      </c>
      <c r="H19" s="7"/>
      <c r="I19" s="1" t="str">
        <f>IF(AND('orig data'!B16&gt;0,'orig data'!B16&lt;=5),"c"," ")&amp;IF(AND('orig data'!H16&gt;0,'orig data'!H16&lt;=5),"p"," ")</f>
        <v>  </v>
      </c>
      <c r="J19" s="1" t="str">
        <f>IF(AND('orig data'!C16&gt;0,'orig data'!C16&lt;=5),"c"," ")&amp;IF(AND('orig data'!I16&gt;0,'orig data'!I16&lt;=5),"p"," ")</f>
        <v>  </v>
      </c>
      <c r="K19" s="1" t="str">
        <f>IF(AND('orig data'!D16&gt;0,'orig data'!D16&lt;=5),"c"," ")&amp;IF(AND('orig data'!J16&gt;0,'orig data'!J16&lt;=5),"p"," ")</f>
        <v>  </v>
      </c>
      <c r="L19" s="1" t="str">
        <f>IF(AND('orig data'!E16&gt;0,'orig data'!E16&lt;=5),"c"," ")&amp;IF(AND('orig data'!K16&gt;0,'orig data'!K16&lt;=5),"p"," ")</f>
        <v>  </v>
      </c>
      <c r="M19" s="1" t="str">
        <f>IF(AND('orig data'!F16&gt;0,'orig data'!F16&lt;=5),"c"," ")&amp;IF(AND('orig data'!L16&gt;0,'orig data'!L16&lt;=5),"p"," ")</f>
        <v>  </v>
      </c>
      <c r="N19" s="1" t="str">
        <f>IF(AND('orig data'!G16&gt;0,'orig data'!G16&lt;=5),"c"," ")&amp;IF(AND('orig data'!M16&gt;0,'orig data'!M16&lt;=5),"p"," ")</f>
        <v>  </v>
      </c>
    </row>
    <row r="20" spans="1:14" ht="12.75">
      <c r="A20" t="s">
        <v>37</v>
      </c>
      <c r="B20">
        <f>'orig data'!N17</f>
        <v>20.674881026</v>
      </c>
      <c r="C20">
        <f>'orig data'!O17</f>
        <v>16.471131836</v>
      </c>
      <c r="D20">
        <f>'orig data'!P17</f>
        <v>16.25630894</v>
      </c>
      <c r="E20">
        <f>'orig data'!Q17</f>
        <v>20.493851601</v>
      </c>
      <c r="F20">
        <f>'orig data'!R17</f>
        <v>13.746050412</v>
      </c>
      <c r="G20">
        <f>'orig data'!S17</f>
        <v>18.456273454</v>
      </c>
      <c r="H20" s="7"/>
      <c r="I20" s="1" t="str">
        <f>IF(AND('orig data'!B17&gt;0,'orig data'!B17&lt;=5),"c"," ")&amp;IF(AND('orig data'!H17&gt;0,'orig data'!H17&lt;=5),"p"," ")</f>
        <v>  </v>
      </c>
      <c r="J20" s="1" t="str">
        <f>IF(AND('orig data'!C17&gt;0,'orig data'!C17&lt;=5),"c"," ")&amp;IF(AND('orig data'!I17&gt;0,'orig data'!I17&lt;=5),"p"," ")</f>
        <v>  </v>
      </c>
      <c r="K20" s="1" t="str">
        <f>IF(AND('orig data'!D17&gt;0,'orig data'!D17&lt;=5),"c"," ")&amp;IF(AND('orig data'!J17&gt;0,'orig data'!J17&lt;=5),"p"," ")</f>
        <v>  </v>
      </c>
      <c r="L20" s="1" t="str">
        <f>IF(AND('orig data'!E17&gt;0,'orig data'!E17&lt;=5),"c"," ")&amp;IF(AND('orig data'!K17&gt;0,'orig data'!K17&lt;=5),"p"," ")</f>
        <v>  </v>
      </c>
      <c r="M20" s="1" t="str">
        <f>IF(AND('orig data'!F17&gt;0,'orig data'!F17&lt;=5),"c"," ")&amp;IF(AND('orig data'!L17&gt;0,'orig data'!L17&lt;=5),"p"," ")</f>
        <v>  </v>
      </c>
      <c r="N20" s="1" t="str">
        <f>IF(AND('orig data'!G17&gt;0,'orig data'!G17&lt;=5),"c"," ")&amp;IF(AND('orig data'!M17&gt;0,'orig data'!M17&lt;=5),"p"," ")</f>
        <v>  </v>
      </c>
    </row>
    <row r="21" spans="1:14" ht="12.75">
      <c r="A21" t="s">
        <v>38</v>
      </c>
      <c r="B21">
        <f>'orig data'!N18</f>
        <v>24.96838196</v>
      </c>
      <c r="C21">
        <f>'orig data'!O18</f>
        <v>14.858062747</v>
      </c>
      <c r="D21">
        <f>'orig data'!P18</f>
        <v>30.162085518</v>
      </c>
      <c r="E21">
        <f>'orig data'!Q18</f>
        <v>34.714896837</v>
      </c>
      <c r="F21">
        <f>'orig data'!R18</f>
        <v>20.105041149</v>
      </c>
      <c r="G21">
        <f>'orig data'!S18</f>
        <v>19.57267644</v>
      </c>
      <c r="H21" s="7"/>
      <c r="I21" s="1" t="str">
        <f>IF(AND('orig data'!B18&gt;0,'orig data'!B18&lt;=5),"c"," ")&amp;IF(AND('orig data'!H18&gt;0,'orig data'!H18&lt;=5),"p"," ")</f>
        <v>  </v>
      </c>
      <c r="J21" s="1" t="str">
        <f>IF(AND('orig data'!C18&gt;0,'orig data'!C18&lt;=5),"c"," ")&amp;IF(AND('orig data'!I18&gt;0,'orig data'!I18&lt;=5),"p"," ")</f>
        <v>  </v>
      </c>
      <c r="K21" s="1" t="str">
        <f>IF(AND('orig data'!D18&gt;0,'orig data'!D18&lt;=5),"c"," ")&amp;IF(AND('orig data'!J18&gt;0,'orig data'!J18&lt;=5),"p"," ")</f>
        <v>  </v>
      </c>
      <c r="L21" s="1" t="str">
        <f>IF(AND('orig data'!E18&gt;0,'orig data'!E18&lt;=5),"c"," ")&amp;IF(AND('orig data'!K18&gt;0,'orig data'!K18&lt;=5),"p"," ")</f>
        <v>  </v>
      </c>
      <c r="M21" s="1" t="str">
        <f>IF(AND('orig data'!F18&gt;0,'orig data'!F18&lt;=5),"c"," ")&amp;IF(AND('orig data'!L18&gt;0,'orig data'!L18&lt;=5),"p"," ")</f>
        <v>  </v>
      </c>
      <c r="N21" s="1" t="str">
        <f>IF(AND('orig data'!G18&gt;0,'orig data'!G18&lt;=5),"c"," ")&amp;IF(AND('orig data'!M18&gt;0,'orig data'!M18&lt;=5),"p"," ")</f>
        <v>  </v>
      </c>
    </row>
    <row r="22" spans="1:13" ht="12.75">
      <c r="A22" t="s">
        <v>39</v>
      </c>
      <c r="B22" s="10" t="s">
        <v>87</v>
      </c>
      <c r="C22" s="10"/>
      <c r="D22" s="10"/>
      <c r="E22" s="10"/>
      <c r="F22" s="10"/>
      <c r="G22" s="10"/>
      <c r="H22" s="12"/>
      <c r="I22" s="13"/>
      <c r="J22" s="13"/>
      <c r="K22" s="13"/>
      <c r="L22" s="13"/>
      <c r="M22" s="13"/>
    </row>
    <row r="23" spans="1:14" ht="12.75">
      <c r="A23" t="s">
        <v>41</v>
      </c>
      <c r="B23">
        <f>'orig data'!N19</f>
        <v>19.346530348</v>
      </c>
      <c r="C23">
        <f>'orig data'!O19</f>
        <v>16.406263847</v>
      </c>
      <c r="D23">
        <f>'orig data'!P19</f>
        <v>25.740102306</v>
      </c>
      <c r="E23">
        <f>'orig data'!Q19</f>
        <v>46.552292683</v>
      </c>
      <c r="F23">
        <f>'orig data'!R19</f>
        <v>31.347018272</v>
      </c>
      <c r="G23">
        <f>'orig data'!S19</f>
        <v>15.536546605</v>
      </c>
      <c r="H23" s="7"/>
      <c r="I23" s="1" t="str">
        <f>IF(AND('orig data'!B19&gt;0,'orig data'!B19&lt;=5),"c"," ")&amp;IF(AND('orig data'!H19&gt;0,'orig data'!H19&lt;=5),"p"," ")</f>
        <v>  </v>
      </c>
      <c r="J23" s="1" t="str">
        <f>IF(AND('orig data'!C19&gt;0,'orig data'!C19&lt;=5),"c"," ")&amp;IF(AND('orig data'!I19&gt;0,'orig data'!I19&lt;=5),"p"," ")</f>
        <v>  </v>
      </c>
      <c r="K23" s="1" t="str">
        <f>IF(AND('orig data'!D19&gt;0,'orig data'!D19&lt;=5),"c"," ")&amp;IF(AND('orig data'!J19&gt;0,'orig data'!J19&lt;=5),"p"," ")</f>
        <v>  </v>
      </c>
      <c r="L23" s="1" t="str">
        <f>IF(AND('orig data'!E19&gt;0,'orig data'!E19&lt;=5),"c"," ")&amp;IF(AND('orig data'!K19&gt;0,'orig data'!K19&lt;=5),"p"," ")</f>
        <v>  </v>
      </c>
      <c r="M23" s="1" t="str">
        <f>IF(AND('orig data'!F19&gt;0,'orig data'!F19&lt;=5),"c"," ")&amp;IF(AND('orig data'!L19&gt;0,'orig data'!L19&lt;=5),"p"," ")</f>
        <v>  </v>
      </c>
      <c r="N23" s="1" t="str">
        <f>IF(AND('orig data'!G19&gt;0,'orig data'!G19&lt;=5),"c"," ")&amp;IF(AND('orig data'!M19&gt;0,'orig data'!M19&lt;=5),"p"," ")</f>
        <v>  </v>
      </c>
    </row>
    <row r="24" spans="1:14" ht="12.75">
      <c r="A24" t="s">
        <v>40</v>
      </c>
      <c r="B24">
        <f>'orig data'!N20</f>
        <v>17.435955145</v>
      </c>
      <c r="C24">
        <f>'orig data'!O20</f>
        <v>30.048958033</v>
      </c>
      <c r="D24">
        <f>'orig data'!P20</f>
        <v>49.804063654</v>
      </c>
      <c r="E24">
        <f>'orig data'!Q20</f>
        <v>35.344204365</v>
      </c>
      <c r="F24">
        <f>'orig data'!R20</f>
        <v>37.266332671</v>
      </c>
      <c r="G24">
        <f>'orig data'!S20</f>
        <v>34.068935872</v>
      </c>
      <c r="H24" s="7"/>
      <c r="I24" s="1" t="str">
        <f>IF(AND('orig data'!B20&gt;0,'orig data'!B20&lt;=5),"c"," ")&amp;IF(AND('orig data'!H20&gt;0,'orig data'!H20&lt;=5),"p"," ")</f>
        <v>  </v>
      </c>
      <c r="J24" s="1" t="str">
        <f>IF(AND('orig data'!C20&gt;0,'orig data'!C20&lt;=5),"c"," ")&amp;IF(AND('orig data'!I20&gt;0,'orig data'!I20&lt;=5),"p"," ")</f>
        <v>  </v>
      </c>
      <c r="K24" s="1" t="str">
        <f>IF(AND('orig data'!D20&gt;0,'orig data'!D20&lt;=5),"c"," ")&amp;IF(AND('orig data'!J20&gt;0,'orig data'!J20&lt;=5),"p"," ")</f>
        <v>  </v>
      </c>
      <c r="L24" s="1" t="str">
        <f>IF(AND('orig data'!E20&gt;0,'orig data'!E20&lt;=5),"c"," ")&amp;IF(AND('orig data'!K20&gt;0,'orig data'!K20&lt;=5),"p"," ")</f>
        <v>  </v>
      </c>
      <c r="M24" s="1" t="str">
        <f>IF(AND('orig data'!F20&gt;0,'orig data'!F20&lt;=5),"c"," ")&amp;IF(AND('orig data'!L20&gt;0,'orig data'!L20&lt;=5),"p"," ")</f>
        <v>  </v>
      </c>
      <c r="N24" s="1" t="str">
        <f>IF(AND('orig data'!G20&gt;0,'orig data'!G20&lt;=5),"c"," ")&amp;IF(AND('orig data'!M20&gt;0,'orig data'!M20&lt;=5),"p"," ")</f>
        <v>  </v>
      </c>
    </row>
    <row r="25" spans="1:14" ht="12.75">
      <c r="A25" t="s">
        <v>42</v>
      </c>
      <c r="B25" s="9"/>
      <c r="C25">
        <f>'orig data'!O21</f>
        <v>10.253118848</v>
      </c>
      <c r="D25">
        <f>'orig data'!P21</f>
        <v>8.2936125242</v>
      </c>
      <c r="E25">
        <f>'orig data'!Q21</f>
        <v>4.8870210767</v>
      </c>
      <c r="F25">
        <f>'orig data'!R21</f>
        <v>12.183564474</v>
      </c>
      <c r="G25">
        <f>'orig data'!S21</f>
        <v>8.0736749236</v>
      </c>
      <c r="H25" s="7"/>
      <c r="I25" s="1" t="str">
        <f>IF(AND('orig data'!B21&gt;0,'orig data'!B21&lt;=5),"c"," ")&amp;IF(AND('orig data'!H21&gt;0,'orig data'!H21&lt;=5),"p"," ")</f>
        <v>  </v>
      </c>
      <c r="J25" s="1" t="str">
        <f>IF(AND('orig data'!C21&gt;0,'orig data'!C21&lt;=5),"c"," ")&amp;IF(AND('orig data'!I21&gt;0,'orig data'!I21&lt;=5),"p"," ")</f>
        <v>  </v>
      </c>
      <c r="K25" s="1" t="str">
        <f>IF(AND('orig data'!D21&gt;0,'orig data'!D21&lt;=5),"c"," ")&amp;IF(AND('orig data'!J21&gt;0,'orig data'!J21&lt;=5),"p"," ")</f>
        <v>  </v>
      </c>
      <c r="L25" s="1" t="str">
        <f>IF(AND('orig data'!E21&gt;0,'orig data'!E21&lt;=5),"c"," ")&amp;IF(AND('orig data'!K21&gt;0,'orig data'!K21&lt;=5),"p"," ")</f>
        <v>  </v>
      </c>
      <c r="M25" s="1" t="str">
        <f>IF(AND('orig data'!F21&gt;0,'orig data'!F21&lt;=5),"c"," ")&amp;IF(AND('orig data'!L21&gt;0,'orig data'!L21&lt;=5),"p"," ")</f>
        <v>  </v>
      </c>
      <c r="N25" s="1" t="str">
        <f>IF(AND('orig data'!G21&gt;0,'orig data'!G21&lt;=5),"c"," ")&amp;IF(AND('orig data'!M21&gt;0,'orig data'!M21&lt;=5),"p"," ")</f>
        <v>  </v>
      </c>
    </row>
    <row r="26" spans="1:14" ht="12.75">
      <c r="A26" t="s">
        <v>43</v>
      </c>
      <c r="B26" s="9"/>
      <c r="C26" s="9"/>
      <c r="D26">
        <f>'orig data'!P22</f>
        <v>9.9640749566</v>
      </c>
      <c r="E26">
        <f>'orig data'!Q22</f>
        <v>7.797237613</v>
      </c>
      <c r="F26" s="9"/>
      <c r="G26" s="9"/>
      <c r="H26" s="7"/>
      <c r="I26" s="1" t="str">
        <f>IF(AND('orig data'!B22&gt;0,'orig data'!B22&lt;=5),"c"," ")&amp;IF(AND('orig data'!H22&gt;0,'orig data'!H22&lt;=5),"p"," ")</f>
        <v>  </v>
      </c>
      <c r="J26" s="1" t="str">
        <f>IF(AND('orig data'!C22&gt;0,'orig data'!C22&lt;=5),"c"," ")&amp;IF(AND('orig data'!I22&gt;0,'orig data'!I22&lt;=5),"p"," ")</f>
        <v>  </v>
      </c>
      <c r="K26" s="1" t="str">
        <f>IF(AND('orig data'!D22&gt;0,'orig data'!D22&lt;=5),"c"," ")&amp;IF(AND('orig data'!J22&gt;0,'orig data'!J22&lt;=5),"p"," ")</f>
        <v>  </v>
      </c>
      <c r="L26" s="1" t="str">
        <f>IF(AND('orig data'!E22&gt;0,'orig data'!E22&lt;=5),"c"," ")&amp;IF(AND('orig data'!K22&gt;0,'orig data'!K22&lt;=5),"p"," ")</f>
        <v>  </v>
      </c>
      <c r="M26" s="1" t="str">
        <f>IF(AND('orig data'!F22&gt;0,'orig data'!F22&lt;=5),"c"," ")&amp;IF(AND('orig data'!L22&gt;0,'orig data'!L22&lt;=5),"p"," ")</f>
        <v>  </v>
      </c>
      <c r="N26" s="1" t="str">
        <f>IF(AND('orig data'!G22&gt;0,'orig data'!G22&lt;=5),"c"," ")&amp;IF(AND('orig data'!M22&gt;0,'orig data'!M22&lt;=5),"p"," ")</f>
        <v>  </v>
      </c>
    </row>
    <row r="27" spans="1:14" ht="12.75">
      <c r="A27" t="s">
        <v>46</v>
      </c>
      <c r="B27">
        <f>'orig data'!N23</f>
        <v>5.6335922776</v>
      </c>
      <c r="C27">
        <f>'orig data'!O23</f>
        <v>14.987389047</v>
      </c>
      <c r="D27">
        <f>'orig data'!P23</f>
        <v>9.3841839068</v>
      </c>
      <c r="E27">
        <f>'orig data'!Q23</f>
        <v>9.7621377741</v>
      </c>
      <c r="F27">
        <f>'orig data'!R23</f>
        <v>14.438977595</v>
      </c>
      <c r="G27">
        <f>'orig data'!S23</f>
        <v>8.4253072578</v>
      </c>
      <c r="H27" s="7"/>
      <c r="I27" s="1" t="str">
        <f>IF(AND('orig data'!B23&gt;0,'orig data'!B23&lt;=5),"c"," ")&amp;IF(AND('orig data'!H23&gt;0,'orig data'!H23&lt;=5),"p"," ")</f>
        <v>  </v>
      </c>
      <c r="J27" s="1" t="str">
        <f>IF(AND('orig data'!C23&gt;0,'orig data'!C23&lt;=5),"c"," ")&amp;IF(AND('orig data'!I23&gt;0,'orig data'!I23&lt;=5),"p"," ")</f>
        <v>  </v>
      </c>
      <c r="K27" s="1" t="str">
        <f>IF(AND('orig data'!D23&gt;0,'orig data'!D23&lt;=5),"c"," ")&amp;IF(AND('orig data'!J23&gt;0,'orig data'!J23&lt;=5),"p"," ")</f>
        <v>  </v>
      </c>
      <c r="L27" s="1" t="str">
        <f>IF(AND('orig data'!E23&gt;0,'orig data'!E23&lt;=5),"c"," ")&amp;IF(AND('orig data'!K23&gt;0,'orig data'!K23&lt;=5),"p"," ")</f>
        <v>  </v>
      </c>
      <c r="M27" s="1" t="str">
        <f>IF(AND('orig data'!F23&gt;0,'orig data'!F23&lt;=5),"c"," ")&amp;IF(AND('orig data'!L23&gt;0,'orig data'!L23&lt;=5),"p"," ")</f>
        <v>  </v>
      </c>
      <c r="N27" s="1" t="str">
        <f>IF(AND('orig data'!G23&gt;0,'orig data'!G23&lt;=5),"c"," ")&amp;IF(AND('orig data'!M23&gt;0,'orig data'!M23&lt;=5),"p"," ")</f>
        <v>  </v>
      </c>
    </row>
    <row r="28" spans="1:14" ht="12.75">
      <c r="A28" t="s">
        <v>48</v>
      </c>
      <c r="B28">
        <f>'orig data'!N24</f>
        <v>6.5234942827</v>
      </c>
      <c r="C28">
        <f>'orig data'!O24</f>
        <v>12.334341227</v>
      </c>
      <c r="D28">
        <f>'orig data'!P24</f>
        <v>7.9896984961</v>
      </c>
      <c r="E28">
        <f>'orig data'!Q24</f>
        <v>15.776510193</v>
      </c>
      <c r="F28">
        <f>'orig data'!R24</f>
        <v>6.7409185777</v>
      </c>
      <c r="G28">
        <f>'orig data'!S24</f>
        <v>9.6815814523</v>
      </c>
      <c r="H28" s="7"/>
      <c r="I28" s="1" t="str">
        <f>IF(AND('orig data'!B24&gt;0,'orig data'!B24&lt;=5),"c"," ")&amp;IF(AND('orig data'!H24&gt;0,'orig data'!H24&lt;=5),"p"," ")</f>
        <v>  </v>
      </c>
      <c r="J28" s="1" t="str">
        <f>IF(AND('orig data'!C24&gt;0,'orig data'!C24&lt;=5),"c"," ")&amp;IF(AND('orig data'!I24&gt;0,'orig data'!I24&lt;=5),"p"," ")</f>
        <v>  </v>
      </c>
      <c r="K28" s="1" t="str">
        <f>IF(AND('orig data'!D24&gt;0,'orig data'!D24&lt;=5),"c"," ")&amp;IF(AND('orig data'!J24&gt;0,'orig data'!J24&lt;=5),"p"," ")</f>
        <v>  </v>
      </c>
      <c r="L28" s="1" t="str">
        <f>IF(AND('orig data'!E24&gt;0,'orig data'!E24&lt;=5),"c"," ")&amp;IF(AND('orig data'!K24&gt;0,'orig data'!K24&lt;=5),"p"," ")</f>
        <v>  </v>
      </c>
      <c r="M28" s="1" t="str">
        <f>IF(AND('orig data'!F24&gt;0,'orig data'!F24&lt;=5),"c"," ")&amp;IF(AND('orig data'!L24&gt;0,'orig data'!L24&lt;=5),"p"," ")</f>
        <v>  </v>
      </c>
      <c r="N28" s="1" t="str">
        <f>IF(AND('orig data'!G24&gt;0,'orig data'!G24&lt;=5),"c"," ")&amp;IF(AND('orig data'!M24&gt;0,'orig data'!M24&lt;=5),"p"," ")</f>
        <v>  </v>
      </c>
    </row>
    <row r="29" spans="1:14" ht="12.75">
      <c r="A29" t="s">
        <v>47</v>
      </c>
      <c r="B29">
        <f>'orig data'!N25</f>
        <v>11.845485807</v>
      </c>
      <c r="C29">
        <f>'orig data'!O25</f>
        <v>9.8079163965</v>
      </c>
      <c r="D29">
        <f>'orig data'!P25</f>
        <v>14.259284302</v>
      </c>
      <c r="E29">
        <f>'orig data'!Q25</f>
        <v>12.169882466</v>
      </c>
      <c r="F29">
        <f>'orig data'!R25</f>
        <v>12.738748521</v>
      </c>
      <c r="G29">
        <f>'orig data'!S25</f>
        <v>7.9593050231</v>
      </c>
      <c r="H29" s="7"/>
      <c r="I29" s="1" t="str">
        <f>IF(AND('orig data'!B25&gt;0,'orig data'!B25&lt;=5),"c"," ")&amp;IF(AND('orig data'!H25&gt;0,'orig data'!H25&lt;=5),"p"," ")</f>
        <v>  </v>
      </c>
      <c r="J29" s="1" t="str">
        <f>IF(AND('orig data'!C25&gt;0,'orig data'!C25&lt;=5),"c"," ")&amp;IF(AND('orig data'!I25&gt;0,'orig data'!I25&lt;=5),"p"," ")</f>
        <v>  </v>
      </c>
      <c r="K29" s="1" t="str">
        <f>IF(AND('orig data'!D25&gt;0,'orig data'!D25&lt;=5),"c"," ")&amp;IF(AND('orig data'!J25&gt;0,'orig data'!J25&lt;=5),"p"," ")</f>
        <v>  </v>
      </c>
      <c r="L29" s="1" t="str">
        <f>IF(AND('orig data'!E25&gt;0,'orig data'!E25&lt;=5),"c"," ")&amp;IF(AND('orig data'!K25&gt;0,'orig data'!K25&lt;=5),"p"," ")</f>
        <v>  </v>
      </c>
      <c r="M29" s="1" t="str">
        <f>IF(AND('orig data'!F25&gt;0,'orig data'!F25&lt;=5),"c"," ")&amp;IF(AND('orig data'!L25&gt;0,'orig data'!L25&lt;=5),"p"," ")</f>
        <v>  </v>
      </c>
      <c r="N29" s="1" t="str">
        <f>IF(AND('orig data'!G25&gt;0,'orig data'!G25&lt;=5),"c"," ")&amp;IF(AND('orig data'!M25&gt;0,'orig data'!M25&lt;=5),"p"," ")</f>
        <v>  </v>
      </c>
    </row>
    <row r="30" spans="1:14" ht="12.75">
      <c r="A30" t="s">
        <v>45</v>
      </c>
      <c r="B30">
        <f>'orig data'!N26</f>
        <v>14.080552138</v>
      </c>
      <c r="C30">
        <f>'orig data'!O26</f>
        <v>14.20513731</v>
      </c>
      <c r="D30">
        <f>'orig data'!P26</f>
        <v>18.616560394</v>
      </c>
      <c r="E30">
        <f>'orig data'!Q26</f>
        <v>9.8040585106</v>
      </c>
      <c r="F30">
        <f>'orig data'!R26</f>
        <v>7.6285306025</v>
      </c>
      <c r="G30">
        <f>'orig data'!S26</f>
        <v>7.6320062686</v>
      </c>
      <c r="H30" s="7"/>
      <c r="I30" s="1" t="str">
        <f>IF(AND('orig data'!B26&gt;0,'orig data'!B26&lt;=5),"c"," ")&amp;IF(AND('orig data'!H26&gt;0,'orig data'!H26&lt;=5),"p"," ")</f>
        <v>  </v>
      </c>
      <c r="J30" s="1" t="str">
        <f>IF(AND('orig data'!C26&gt;0,'orig data'!C26&lt;=5),"c"," ")&amp;IF(AND('orig data'!I26&gt;0,'orig data'!I26&lt;=5),"p"," ")</f>
        <v>  </v>
      </c>
      <c r="K30" s="1" t="str">
        <f>IF(AND('orig data'!D26&gt;0,'orig data'!D26&lt;=5),"c"," ")&amp;IF(AND('orig data'!J26&gt;0,'orig data'!J26&lt;=5),"p"," ")</f>
        <v>  </v>
      </c>
      <c r="L30" s="1" t="str">
        <f>IF(AND('orig data'!E26&gt;0,'orig data'!E26&lt;=5),"c"," ")&amp;IF(AND('orig data'!K26&gt;0,'orig data'!K26&lt;=5),"p"," ")</f>
        <v>  </v>
      </c>
      <c r="M30" s="1" t="str">
        <f>IF(AND('orig data'!F26&gt;0,'orig data'!F26&lt;=5),"c"," ")&amp;IF(AND('orig data'!L26&gt;0,'orig data'!L26&lt;=5),"p"," ")</f>
        <v>  </v>
      </c>
      <c r="N30" s="1" t="str">
        <f>IF(AND('orig data'!G26&gt;0,'orig data'!G26&lt;=5),"c"," ")&amp;IF(AND('orig data'!M26&gt;0,'orig data'!M26&lt;=5),"p"," ")</f>
        <v>  </v>
      </c>
    </row>
    <row r="31" spans="1:14" ht="12.75">
      <c r="A31" t="s">
        <v>44</v>
      </c>
      <c r="B31">
        <f>'orig data'!N27</f>
        <v>15.517777594</v>
      </c>
      <c r="C31">
        <f>'orig data'!O27</f>
        <v>14.901020915</v>
      </c>
      <c r="D31">
        <f>'orig data'!P27</f>
        <v>17.677635794</v>
      </c>
      <c r="E31">
        <f>'orig data'!Q27</f>
        <v>7.1948939072</v>
      </c>
      <c r="F31">
        <f>'orig data'!R27</f>
        <v>13.146211262</v>
      </c>
      <c r="G31">
        <f>'orig data'!S27</f>
        <v>8.6196108101</v>
      </c>
      <c r="H31" s="7"/>
      <c r="I31" s="1" t="str">
        <f>IF(AND('orig data'!B27&gt;0,'orig data'!B27&lt;=5),"c"," ")&amp;IF(AND('orig data'!H27&gt;0,'orig data'!H27&lt;=5),"p"," ")</f>
        <v>  </v>
      </c>
      <c r="J31" s="1" t="str">
        <f>IF(AND('orig data'!C27&gt;0,'orig data'!C27&lt;=5),"c"," ")&amp;IF(AND('orig data'!I27&gt;0,'orig data'!I27&lt;=5),"p"," ")</f>
        <v>  </v>
      </c>
      <c r="K31" s="1" t="str">
        <f>IF(AND('orig data'!D27&gt;0,'orig data'!D27&lt;=5),"c"," ")&amp;IF(AND('orig data'!J27&gt;0,'orig data'!J27&lt;=5),"p"," ")</f>
        <v>  </v>
      </c>
      <c r="L31" s="1" t="str">
        <f>IF(AND('orig data'!E27&gt;0,'orig data'!E27&lt;=5),"c"," ")&amp;IF(AND('orig data'!K27&gt;0,'orig data'!K27&lt;=5),"p"," ")</f>
        <v>  </v>
      </c>
      <c r="M31" s="1" t="str">
        <f>IF(AND('orig data'!F27&gt;0,'orig data'!F27&lt;=5),"c"," ")&amp;IF(AND('orig data'!L27&gt;0,'orig data'!L27&lt;=5),"p"," ")</f>
        <v>  </v>
      </c>
      <c r="N31" s="1" t="str">
        <f>IF(AND('orig data'!G27&gt;0,'orig data'!G27&lt;=5),"c"," ")&amp;IF(AND('orig data'!M27&gt;0,'orig data'!M27&lt;=5),"p"," ")</f>
        <v>  </v>
      </c>
    </row>
    <row r="32" spans="1:14" ht="12.75">
      <c r="A32" t="s">
        <v>49</v>
      </c>
      <c r="B32">
        <f>'orig data'!N28</f>
        <v>13.267292009</v>
      </c>
      <c r="C32">
        <f>'orig data'!O28</f>
        <v>8.2156770107</v>
      </c>
      <c r="D32">
        <f>'orig data'!P28</f>
        <v>9.3287235476</v>
      </c>
      <c r="E32">
        <f>'orig data'!Q28</f>
        <v>15.894928378</v>
      </c>
      <c r="F32">
        <f>'orig data'!R28</f>
        <v>14.016713431</v>
      </c>
      <c r="G32">
        <f>'orig data'!S28</f>
        <v>11.028186878</v>
      </c>
      <c r="H32" s="7"/>
      <c r="I32" s="1" t="str">
        <f>IF(AND('orig data'!B28&gt;0,'orig data'!B28&lt;=5),"c"," ")&amp;IF(AND('orig data'!H28&gt;0,'orig data'!H28&lt;=5),"p"," ")</f>
        <v>  </v>
      </c>
      <c r="J32" s="1" t="str">
        <f>IF(AND('orig data'!C28&gt;0,'orig data'!C28&lt;=5),"c"," ")&amp;IF(AND('orig data'!I28&gt;0,'orig data'!I28&lt;=5),"p"," ")</f>
        <v>  </v>
      </c>
      <c r="K32" s="1" t="str">
        <f>IF(AND('orig data'!D28&gt;0,'orig data'!D28&lt;=5),"c"," ")&amp;IF(AND('orig data'!J28&gt;0,'orig data'!J28&lt;=5),"p"," ")</f>
        <v>  </v>
      </c>
      <c r="L32" s="1" t="str">
        <f>IF(AND('orig data'!E28&gt;0,'orig data'!E28&lt;=5),"c"," ")&amp;IF(AND('orig data'!K28&gt;0,'orig data'!K28&lt;=5),"p"," ")</f>
        <v>  </v>
      </c>
      <c r="M32" s="1" t="str">
        <f>IF(AND('orig data'!F28&gt;0,'orig data'!F28&lt;=5),"c"," ")&amp;IF(AND('orig data'!L28&gt;0,'orig data'!L28&lt;=5),"p"," ")</f>
        <v>  </v>
      </c>
      <c r="N32" s="1" t="str">
        <f>IF(AND('orig data'!G28&gt;0,'orig data'!G28&lt;=5),"c"," ")&amp;IF(AND('orig data'!M28&gt;0,'orig data'!M28&lt;=5),"p"," ")</f>
        <v>  </v>
      </c>
    </row>
    <row r="33" spans="1:14" ht="12.75">
      <c r="A33" t="s">
        <v>50</v>
      </c>
      <c r="B33">
        <f>'orig data'!N29</f>
        <v>10.498980146</v>
      </c>
      <c r="C33">
        <f>'orig data'!O29</f>
        <v>4.3359713072</v>
      </c>
      <c r="D33">
        <f>'orig data'!P29</f>
        <v>9.9882495782</v>
      </c>
      <c r="E33">
        <f>'orig data'!Q29</f>
        <v>7.6652016052</v>
      </c>
      <c r="F33">
        <f>'orig data'!R29</f>
        <v>10.464703323</v>
      </c>
      <c r="G33">
        <f>'orig data'!S29</f>
        <v>7.4566660781</v>
      </c>
      <c r="H33" s="7"/>
      <c r="I33" s="1" t="str">
        <f>IF(AND('orig data'!B29&gt;0,'orig data'!B29&lt;=5),"c"," ")&amp;IF(AND('orig data'!H29&gt;0,'orig data'!H29&lt;=5),"p"," ")</f>
        <v>  </v>
      </c>
      <c r="J33" s="1" t="str">
        <f>IF(AND('orig data'!C29&gt;0,'orig data'!C29&lt;=5),"c"," ")&amp;IF(AND('orig data'!I29&gt;0,'orig data'!I29&lt;=5),"p"," ")</f>
        <v>  </v>
      </c>
      <c r="K33" s="1" t="str">
        <f>IF(AND('orig data'!D29&gt;0,'orig data'!D29&lt;=5),"c"," ")&amp;IF(AND('orig data'!J29&gt;0,'orig data'!J29&lt;=5),"p"," ")</f>
        <v>  </v>
      </c>
      <c r="L33" s="1" t="str">
        <f>IF(AND('orig data'!E29&gt;0,'orig data'!E29&lt;=5),"c"," ")&amp;IF(AND('orig data'!K29&gt;0,'orig data'!K29&lt;=5),"p"," ")</f>
        <v>  </v>
      </c>
      <c r="M33" s="1" t="str">
        <f>IF(AND('orig data'!F29&gt;0,'orig data'!F29&lt;=5),"c"," ")&amp;IF(AND('orig data'!L29&gt;0,'orig data'!L29&lt;=5),"p"," ")</f>
        <v>  </v>
      </c>
      <c r="N33" s="1" t="str">
        <f>IF(AND('orig data'!G29&gt;0,'orig data'!G29&lt;=5),"c"," ")&amp;IF(AND('orig data'!M29&gt;0,'orig data'!M29&lt;=5),"p"," ")</f>
        <v>  </v>
      </c>
    </row>
    <row r="34" spans="1:14" ht="12.75">
      <c r="A34" t="s">
        <v>51</v>
      </c>
      <c r="B34">
        <f>'orig data'!N30</f>
        <v>28.310575972</v>
      </c>
      <c r="C34">
        <f>'orig data'!O30</f>
        <v>9.9840228815</v>
      </c>
      <c r="D34">
        <f>'orig data'!P30</f>
        <v>15.759044855</v>
      </c>
      <c r="E34">
        <f>'orig data'!Q30</f>
        <v>19.89670478</v>
      </c>
      <c r="F34">
        <f>'orig data'!R30</f>
        <v>12.673786475</v>
      </c>
      <c r="G34">
        <f>'orig data'!S30</f>
        <v>15.813901216</v>
      </c>
      <c r="H34" s="7"/>
      <c r="I34" s="1" t="str">
        <f>IF(AND('orig data'!B30&gt;0,'orig data'!B30&lt;=5),"c"," ")&amp;IF(AND('orig data'!H30&gt;0,'orig data'!H30&lt;=5),"p"," ")</f>
        <v>  </v>
      </c>
      <c r="J34" s="1" t="str">
        <f>IF(AND('orig data'!C30&gt;0,'orig data'!C30&lt;=5),"c"," ")&amp;IF(AND('orig data'!I30&gt;0,'orig data'!I30&lt;=5),"p"," ")</f>
        <v>  </v>
      </c>
      <c r="K34" s="1" t="str">
        <f>IF(AND('orig data'!D30&gt;0,'orig data'!D30&lt;=5),"c"," ")&amp;IF(AND('orig data'!J30&gt;0,'orig data'!J30&lt;=5),"p"," ")</f>
        <v>  </v>
      </c>
      <c r="L34" s="1" t="str">
        <f>IF(AND('orig data'!E30&gt;0,'orig data'!E30&lt;=5),"c"," ")&amp;IF(AND('orig data'!K30&gt;0,'orig data'!K30&lt;=5),"p"," ")</f>
        <v>  </v>
      </c>
      <c r="M34" s="1" t="str">
        <f>IF(AND('orig data'!F30&gt;0,'orig data'!F30&lt;=5),"c"," ")&amp;IF(AND('orig data'!L30&gt;0,'orig data'!L30&lt;=5),"p"," ")</f>
        <v>  </v>
      </c>
      <c r="N34" s="1" t="str">
        <f>IF(AND('orig data'!G30&gt;0,'orig data'!G30&lt;=5),"c"," ")&amp;IF(AND('orig data'!M30&gt;0,'orig data'!M30&lt;=5),"p"," ")</f>
        <v>  </v>
      </c>
    </row>
    <row r="35" spans="1:14" ht="12.75">
      <c r="A35" t="s">
        <v>52</v>
      </c>
      <c r="B35">
        <f>'orig data'!N31</f>
        <v>13.173084889</v>
      </c>
      <c r="C35">
        <f>'orig data'!O31</f>
        <v>16.479974146</v>
      </c>
      <c r="D35">
        <f>'orig data'!P31</f>
        <v>15.842055544</v>
      </c>
      <c r="E35">
        <f>'orig data'!Q31</f>
        <v>19.088153773</v>
      </c>
      <c r="F35">
        <f>'orig data'!R31</f>
        <v>25.242168645</v>
      </c>
      <c r="G35">
        <f>'orig data'!S31</f>
        <v>22.401424529</v>
      </c>
      <c r="H35" s="7"/>
      <c r="I35" s="1" t="str">
        <f>IF(AND('orig data'!B31&gt;0,'orig data'!B31&lt;=5),"c"," ")&amp;IF(AND('orig data'!H31&gt;0,'orig data'!H31&lt;=5),"p"," ")</f>
        <v>  </v>
      </c>
      <c r="J35" s="1" t="str">
        <f>IF(AND('orig data'!C31&gt;0,'orig data'!C31&lt;=5),"c"," ")&amp;IF(AND('orig data'!I31&gt;0,'orig data'!I31&lt;=5),"p"," ")</f>
        <v>  </v>
      </c>
      <c r="K35" s="1" t="str">
        <f>IF(AND('orig data'!D31&gt;0,'orig data'!D31&lt;=5),"c"," ")&amp;IF(AND('orig data'!J31&gt;0,'orig data'!J31&lt;=5),"p"," ")</f>
        <v>  </v>
      </c>
      <c r="L35" s="1" t="str">
        <f>IF(AND('orig data'!E31&gt;0,'orig data'!E31&lt;=5),"c"," ")&amp;IF(AND('orig data'!K31&gt;0,'orig data'!K31&lt;=5),"p"," ")</f>
        <v>  </v>
      </c>
      <c r="M35" s="1" t="str">
        <f>IF(AND('orig data'!F31&gt;0,'orig data'!F31&lt;=5),"c"," ")&amp;IF(AND('orig data'!L31&gt;0,'orig data'!L31&lt;=5),"p"," ")</f>
        <v>  </v>
      </c>
      <c r="N35" s="1" t="str">
        <f>IF(AND('orig data'!G31&gt;0,'orig data'!G31&lt;=5),"c"," ")&amp;IF(AND('orig data'!M31&gt;0,'orig data'!M31&lt;=5),"p"," ")</f>
        <v>  </v>
      </c>
    </row>
    <row r="36" spans="1:14" ht="12.75">
      <c r="A36" t="s">
        <v>53</v>
      </c>
      <c r="B36">
        <f>'orig data'!N32</f>
        <v>14.606029097</v>
      </c>
      <c r="C36">
        <f>'orig data'!O32</f>
        <v>15.935197133</v>
      </c>
      <c r="D36">
        <f>'orig data'!P32</f>
        <v>19.490225426</v>
      </c>
      <c r="E36">
        <f>'orig data'!Q32</f>
        <v>23.201680897</v>
      </c>
      <c r="F36">
        <f>'orig data'!R32</f>
        <v>21.858693148</v>
      </c>
      <c r="G36">
        <f>'orig data'!S32</f>
        <v>18.472838852</v>
      </c>
      <c r="H36" s="7"/>
      <c r="I36" s="1" t="str">
        <f>IF(AND('orig data'!B32&gt;0,'orig data'!B32&lt;=5),"c"," ")&amp;IF(AND('orig data'!H32&gt;0,'orig data'!H32&lt;=5),"p"," ")</f>
        <v>  </v>
      </c>
      <c r="J36" s="1" t="str">
        <f>IF(AND('orig data'!C32&gt;0,'orig data'!C32&lt;=5),"c"," ")&amp;IF(AND('orig data'!I32&gt;0,'orig data'!I32&lt;=5),"p"," ")</f>
        <v>  </v>
      </c>
      <c r="K36" s="1" t="str">
        <f>IF(AND('orig data'!D32&gt;0,'orig data'!D32&lt;=5),"c"," ")&amp;IF(AND('orig data'!J32&gt;0,'orig data'!J32&lt;=5),"p"," ")</f>
        <v>  </v>
      </c>
      <c r="L36" s="1" t="str">
        <f>IF(AND('orig data'!E32&gt;0,'orig data'!E32&lt;=5),"c"," ")&amp;IF(AND('orig data'!K32&gt;0,'orig data'!K32&lt;=5),"p"," ")</f>
        <v>  </v>
      </c>
      <c r="M36" s="1" t="str">
        <f>IF(AND('orig data'!F32&gt;0,'orig data'!F32&lt;=5),"c"," ")&amp;IF(AND('orig data'!L32&gt;0,'orig data'!L32&lt;=5),"p"," ")</f>
        <v>  </v>
      </c>
      <c r="N36" s="1" t="str">
        <f>IF(AND('orig data'!G32&gt;0,'orig data'!G32&lt;=5),"c"," ")&amp;IF(AND('orig data'!M32&gt;0,'orig data'!M32&lt;=5),"p"," ")</f>
        <v> 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0" customWidth="1"/>
  </cols>
  <sheetData>
    <row r="1" ht="12.75">
      <c r="A1" t="s">
        <v>62</v>
      </c>
    </row>
    <row r="2" spans="8:11" ht="12.75">
      <c r="H2" s="9" t="s">
        <v>61</v>
      </c>
      <c r="I2" s="5"/>
      <c r="J2" s="5"/>
      <c r="K2" s="5"/>
    </row>
    <row r="3" spans="1:25" ht="12.75">
      <c r="A3" t="s">
        <v>0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  <c r="L3" t="s">
        <v>73</v>
      </c>
      <c r="M3" t="s">
        <v>74</v>
      </c>
      <c r="N3" t="s">
        <v>75</v>
      </c>
      <c r="O3" t="s">
        <v>76</v>
      </c>
      <c r="P3" t="s">
        <v>77</v>
      </c>
      <c r="Q3" t="s">
        <v>78</v>
      </c>
      <c r="R3" t="s">
        <v>79</v>
      </c>
      <c r="S3" t="s">
        <v>80</v>
      </c>
      <c r="T3" t="s">
        <v>81</v>
      </c>
      <c r="U3" t="s">
        <v>82</v>
      </c>
      <c r="V3" t="s">
        <v>83</v>
      </c>
      <c r="W3" t="s">
        <v>84</v>
      </c>
      <c r="X3" t="s">
        <v>85</v>
      </c>
      <c r="Y3" t="s">
        <v>86</v>
      </c>
    </row>
    <row r="4" spans="1:25" ht="12.75">
      <c r="A4" t="s">
        <v>13</v>
      </c>
      <c r="B4">
        <v>60</v>
      </c>
      <c r="C4">
        <v>65</v>
      </c>
      <c r="D4">
        <v>87</v>
      </c>
      <c r="E4">
        <v>118</v>
      </c>
      <c r="F4">
        <v>109</v>
      </c>
      <c r="G4">
        <v>122</v>
      </c>
      <c r="H4">
        <v>5366</v>
      </c>
      <c r="I4">
        <v>5519</v>
      </c>
      <c r="J4">
        <v>5897</v>
      </c>
      <c r="K4">
        <v>6579</v>
      </c>
      <c r="L4">
        <v>7732</v>
      </c>
      <c r="M4">
        <v>8882</v>
      </c>
      <c r="N4">
        <v>11.002359397</v>
      </c>
      <c r="O4">
        <v>11.974509119</v>
      </c>
      <c r="P4">
        <v>15.167152348</v>
      </c>
      <c r="Q4">
        <v>18.341749391</v>
      </c>
      <c r="R4">
        <v>14.533747063</v>
      </c>
      <c r="S4">
        <v>14.162317661</v>
      </c>
      <c r="T4">
        <v>11.181513231</v>
      </c>
      <c r="U4">
        <v>11.777495923</v>
      </c>
      <c r="V4">
        <v>14.753264372</v>
      </c>
      <c r="W4">
        <v>17.935856513</v>
      </c>
      <c r="X4">
        <v>14.097258148</v>
      </c>
      <c r="Y4">
        <v>13.735645125</v>
      </c>
    </row>
    <row r="5" spans="1:25" ht="12.75">
      <c r="A5" t="s">
        <v>11</v>
      </c>
      <c r="B5">
        <v>87</v>
      </c>
      <c r="C5">
        <v>79</v>
      </c>
      <c r="D5">
        <v>125</v>
      </c>
      <c r="E5">
        <v>152</v>
      </c>
      <c r="F5">
        <v>133</v>
      </c>
      <c r="G5">
        <v>149</v>
      </c>
      <c r="H5">
        <v>4591</v>
      </c>
      <c r="I5">
        <v>5222</v>
      </c>
      <c r="J5">
        <v>5723</v>
      </c>
      <c r="K5">
        <v>6329</v>
      </c>
      <c r="L5">
        <v>7439</v>
      </c>
      <c r="M5">
        <v>8722</v>
      </c>
      <c r="N5">
        <v>19.478954412</v>
      </c>
      <c r="O5">
        <v>15.582186697</v>
      </c>
      <c r="P5">
        <v>22.74633783</v>
      </c>
      <c r="Q5">
        <v>25.254171595</v>
      </c>
      <c r="R5">
        <v>18.565438225</v>
      </c>
      <c r="S5">
        <v>17.865246584</v>
      </c>
      <c r="T5">
        <v>18.9501198</v>
      </c>
      <c r="U5">
        <v>15.128303332</v>
      </c>
      <c r="V5">
        <v>21.841691421</v>
      </c>
      <c r="W5">
        <v>24.016432296</v>
      </c>
      <c r="X5">
        <v>17.878747143</v>
      </c>
      <c r="Y5">
        <v>17.083237789</v>
      </c>
    </row>
    <row r="6" spans="1:25" ht="12.75">
      <c r="A6" t="s">
        <v>12</v>
      </c>
      <c r="B6">
        <v>25</v>
      </c>
      <c r="C6">
        <v>38</v>
      </c>
      <c r="D6">
        <v>73</v>
      </c>
      <c r="E6">
        <v>90</v>
      </c>
      <c r="F6">
        <v>101</v>
      </c>
      <c r="G6">
        <v>96</v>
      </c>
      <c r="H6">
        <v>1801</v>
      </c>
      <c r="I6">
        <v>2084</v>
      </c>
      <c r="J6">
        <v>2421</v>
      </c>
      <c r="K6">
        <v>3060</v>
      </c>
      <c r="L6">
        <v>3842</v>
      </c>
      <c r="M6">
        <v>4423</v>
      </c>
      <c r="N6">
        <v>18.213779906</v>
      </c>
      <c r="O6">
        <v>23.791885209</v>
      </c>
      <c r="P6">
        <v>38.349468072</v>
      </c>
      <c r="Q6">
        <v>37.63887796</v>
      </c>
      <c r="R6">
        <v>33.249854429</v>
      </c>
      <c r="S6">
        <v>27.703891638</v>
      </c>
      <c r="T6">
        <v>13.881177124</v>
      </c>
      <c r="U6">
        <v>18.234165067</v>
      </c>
      <c r="V6">
        <v>30.152829409</v>
      </c>
      <c r="W6">
        <v>29.411764706</v>
      </c>
      <c r="X6">
        <v>26.288391463</v>
      </c>
      <c r="Y6">
        <v>21.7047253</v>
      </c>
    </row>
    <row r="7" spans="1:25" ht="12.75">
      <c r="A7" t="s">
        <v>8</v>
      </c>
      <c r="B7">
        <v>17</v>
      </c>
      <c r="C7">
        <v>9</v>
      </c>
      <c r="D7">
        <v>15</v>
      </c>
      <c r="E7">
        <v>21</v>
      </c>
      <c r="F7">
        <v>12</v>
      </c>
      <c r="G7">
        <v>13</v>
      </c>
      <c r="H7">
        <v>1045</v>
      </c>
      <c r="I7">
        <v>1158</v>
      </c>
      <c r="J7">
        <v>1172</v>
      </c>
      <c r="K7">
        <v>1396</v>
      </c>
      <c r="L7">
        <v>1788</v>
      </c>
      <c r="M7">
        <v>2134</v>
      </c>
      <c r="N7">
        <v>16.603361469</v>
      </c>
      <c r="O7">
        <v>8.095988655</v>
      </c>
      <c r="P7">
        <v>13.354665636</v>
      </c>
      <c r="Q7">
        <v>15.871266644</v>
      </c>
      <c r="R7">
        <v>7.1528656395</v>
      </c>
      <c r="S7">
        <v>6.3740977676</v>
      </c>
      <c r="T7">
        <v>16.267942584</v>
      </c>
      <c r="U7">
        <v>7.7720207254</v>
      </c>
      <c r="V7">
        <v>12.798634812</v>
      </c>
      <c r="W7">
        <v>15.042979943</v>
      </c>
      <c r="X7">
        <v>6.711409396</v>
      </c>
      <c r="Y7">
        <v>6.091846298</v>
      </c>
    </row>
    <row r="8" spans="1:25" ht="12.75">
      <c r="A8" t="s">
        <v>14</v>
      </c>
      <c r="B8">
        <v>362</v>
      </c>
      <c r="C8">
        <v>377</v>
      </c>
      <c r="D8">
        <v>535</v>
      </c>
      <c r="E8">
        <v>644</v>
      </c>
      <c r="F8">
        <v>676</v>
      </c>
      <c r="G8">
        <v>689</v>
      </c>
      <c r="H8">
        <v>28299</v>
      </c>
      <c r="I8">
        <v>30890</v>
      </c>
      <c r="J8">
        <v>34312</v>
      </c>
      <c r="K8">
        <v>38659</v>
      </c>
      <c r="L8">
        <v>45816</v>
      </c>
      <c r="M8">
        <v>54078</v>
      </c>
      <c r="N8">
        <v>12.791971448</v>
      </c>
      <c r="O8">
        <v>13.330870948</v>
      </c>
      <c r="P8">
        <v>16.86139529</v>
      </c>
      <c r="Q8">
        <v>18.967819865</v>
      </c>
      <c r="R8">
        <v>16.485590224</v>
      </c>
      <c r="S8">
        <v>13.927803505</v>
      </c>
      <c r="T8">
        <v>12.791971448</v>
      </c>
      <c r="U8">
        <v>12.204596957</v>
      </c>
      <c r="V8">
        <v>15.592212637</v>
      </c>
      <c r="W8">
        <v>16.658475387</v>
      </c>
      <c r="X8">
        <v>14.754670857</v>
      </c>
      <c r="Y8">
        <v>12.740855801</v>
      </c>
    </row>
    <row r="9" spans="1:25" ht="12.75">
      <c r="A9" t="s">
        <v>57</v>
      </c>
      <c r="B9">
        <v>38</v>
      </c>
      <c r="C9">
        <v>56</v>
      </c>
      <c r="D9">
        <v>84</v>
      </c>
      <c r="E9">
        <v>71</v>
      </c>
      <c r="F9">
        <v>92</v>
      </c>
      <c r="G9">
        <v>82</v>
      </c>
      <c r="H9">
        <v>5798</v>
      </c>
      <c r="I9">
        <v>6674</v>
      </c>
      <c r="J9">
        <v>7814</v>
      </c>
      <c r="K9">
        <v>8903</v>
      </c>
      <c r="L9">
        <v>10721</v>
      </c>
      <c r="M9">
        <v>13169</v>
      </c>
      <c r="N9">
        <v>6.8959704462</v>
      </c>
      <c r="O9">
        <v>8.9531606721</v>
      </c>
      <c r="P9">
        <v>11.279096183</v>
      </c>
      <c r="Q9">
        <v>8.3240734901</v>
      </c>
      <c r="R9">
        <v>8.7219721305</v>
      </c>
      <c r="S9">
        <v>6.4049378605</v>
      </c>
      <c r="T9">
        <v>6.5539841325</v>
      </c>
      <c r="U9">
        <v>8.3907701528</v>
      </c>
      <c r="V9">
        <v>10.749936012</v>
      </c>
      <c r="W9">
        <v>7.9748399416</v>
      </c>
      <c r="X9">
        <v>8.5812890589</v>
      </c>
      <c r="Y9">
        <v>6.2267446275</v>
      </c>
    </row>
    <row r="10" spans="1:25" ht="12.75">
      <c r="A10" t="s">
        <v>58</v>
      </c>
      <c r="B10">
        <v>63</v>
      </c>
      <c r="C10">
        <v>61</v>
      </c>
      <c r="D10">
        <v>55</v>
      </c>
      <c r="E10">
        <v>87</v>
      </c>
      <c r="F10">
        <v>108</v>
      </c>
      <c r="G10">
        <v>98</v>
      </c>
      <c r="H10">
        <v>5105</v>
      </c>
      <c r="I10">
        <v>5389</v>
      </c>
      <c r="J10">
        <v>6078</v>
      </c>
      <c r="K10">
        <v>6855</v>
      </c>
      <c r="L10">
        <v>8096</v>
      </c>
      <c r="M10">
        <v>9602</v>
      </c>
      <c r="N10">
        <v>12.379010838</v>
      </c>
      <c r="O10">
        <v>11.464375826</v>
      </c>
      <c r="P10">
        <v>9.479481361</v>
      </c>
      <c r="Q10">
        <v>13.644916378</v>
      </c>
      <c r="R10">
        <v>14.199308309</v>
      </c>
      <c r="S10">
        <v>10.896780393</v>
      </c>
      <c r="T10">
        <v>12.340842311</v>
      </c>
      <c r="U10">
        <v>11.31935424</v>
      </c>
      <c r="V10">
        <v>9.0490292859</v>
      </c>
      <c r="W10">
        <v>12.691466083</v>
      </c>
      <c r="X10">
        <v>13.339920949</v>
      </c>
      <c r="Y10">
        <v>10.20620704</v>
      </c>
    </row>
    <row r="11" spans="1:25" ht="12.75">
      <c r="A11" t="s">
        <v>59</v>
      </c>
      <c r="B11">
        <v>72</v>
      </c>
      <c r="C11">
        <v>69</v>
      </c>
      <c r="D11">
        <v>96</v>
      </c>
      <c r="E11">
        <v>105</v>
      </c>
      <c r="F11">
        <v>121</v>
      </c>
      <c r="G11">
        <v>129</v>
      </c>
      <c r="H11">
        <v>4593</v>
      </c>
      <c r="I11">
        <v>4844</v>
      </c>
      <c r="J11">
        <v>5207</v>
      </c>
      <c r="K11">
        <v>5537</v>
      </c>
      <c r="L11">
        <v>6198</v>
      </c>
      <c r="M11">
        <v>7146</v>
      </c>
      <c r="N11">
        <v>15.887154522</v>
      </c>
      <c r="O11">
        <v>14.777571829</v>
      </c>
      <c r="P11">
        <v>19.004791657</v>
      </c>
      <c r="Q11">
        <v>20.173851374</v>
      </c>
      <c r="R11">
        <v>21.46323885</v>
      </c>
      <c r="S11">
        <v>19.932213187</v>
      </c>
      <c r="T11">
        <v>15.676028739</v>
      </c>
      <c r="U11">
        <v>14.244426094</v>
      </c>
      <c r="V11">
        <v>18.4367198</v>
      </c>
      <c r="W11">
        <v>18.963337547</v>
      </c>
      <c r="X11">
        <v>19.522426589</v>
      </c>
      <c r="Y11">
        <v>18.052057095</v>
      </c>
    </row>
    <row r="12" spans="1:25" ht="12.75">
      <c r="A12" t="s">
        <v>10</v>
      </c>
      <c r="B12">
        <v>173</v>
      </c>
      <c r="C12">
        <v>186</v>
      </c>
      <c r="D12">
        <v>235</v>
      </c>
      <c r="E12">
        <v>263</v>
      </c>
      <c r="F12">
        <v>321</v>
      </c>
      <c r="G12">
        <v>309</v>
      </c>
      <c r="H12">
        <v>15496</v>
      </c>
      <c r="I12">
        <v>16907</v>
      </c>
      <c r="J12">
        <v>19099</v>
      </c>
      <c r="K12">
        <v>21295</v>
      </c>
      <c r="L12">
        <v>25015</v>
      </c>
      <c r="M12">
        <v>29917</v>
      </c>
      <c r="N12">
        <v>10.001955285</v>
      </c>
      <c r="O12">
        <v>10.77030635</v>
      </c>
      <c r="P12">
        <v>11.938541337</v>
      </c>
      <c r="Q12">
        <v>11.574737908</v>
      </c>
      <c r="R12">
        <v>12.076634461</v>
      </c>
      <c r="S12">
        <v>9.407034919</v>
      </c>
      <c r="T12">
        <v>11.164171399</v>
      </c>
      <c r="U12">
        <v>11.001360383</v>
      </c>
      <c r="V12">
        <v>12.304309126</v>
      </c>
      <c r="W12">
        <v>12.350316976</v>
      </c>
      <c r="X12">
        <v>12.83230062</v>
      </c>
      <c r="Y12">
        <v>10.328575726</v>
      </c>
    </row>
    <row r="13" spans="1:25" ht="12.75">
      <c r="A13" t="s">
        <v>3</v>
      </c>
      <c r="B13">
        <v>10</v>
      </c>
      <c r="C13">
        <v>15</v>
      </c>
      <c r="D13">
        <v>18</v>
      </c>
      <c r="E13">
        <v>19</v>
      </c>
      <c r="F13">
        <v>12</v>
      </c>
      <c r="G13">
        <v>26</v>
      </c>
      <c r="H13">
        <v>917</v>
      </c>
      <c r="I13">
        <v>1000</v>
      </c>
      <c r="J13">
        <v>1082</v>
      </c>
      <c r="K13">
        <v>1240</v>
      </c>
      <c r="L13">
        <v>1519</v>
      </c>
      <c r="M13">
        <v>1846</v>
      </c>
      <c r="N13">
        <v>11.033064055</v>
      </c>
      <c r="O13">
        <v>15.004063515</v>
      </c>
      <c r="P13">
        <v>16.621478039</v>
      </c>
      <c r="Q13">
        <v>15.197390204</v>
      </c>
      <c r="R13">
        <v>8.213193486</v>
      </c>
      <c r="S13">
        <v>14.54372564</v>
      </c>
      <c r="T13">
        <v>10.905125409</v>
      </c>
      <c r="U13">
        <v>15</v>
      </c>
      <c r="V13">
        <v>16.635859519</v>
      </c>
      <c r="W13">
        <v>15.322580645</v>
      </c>
      <c r="X13">
        <v>7.8999341672</v>
      </c>
      <c r="Y13">
        <v>14.084507042</v>
      </c>
    </row>
    <row r="14" spans="1:25" ht="12.75">
      <c r="A14" t="s">
        <v>1</v>
      </c>
      <c r="B14">
        <v>27</v>
      </c>
      <c r="C14">
        <v>23</v>
      </c>
      <c r="D14">
        <v>37</v>
      </c>
      <c r="E14">
        <v>52</v>
      </c>
      <c r="F14">
        <v>57</v>
      </c>
      <c r="G14">
        <v>56</v>
      </c>
      <c r="H14">
        <v>2030</v>
      </c>
      <c r="I14">
        <v>2134</v>
      </c>
      <c r="J14">
        <v>2319</v>
      </c>
      <c r="K14">
        <v>2617</v>
      </c>
      <c r="L14">
        <v>3105</v>
      </c>
      <c r="M14">
        <v>3583</v>
      </c>
      <c r="N14">
        <v>13.268357054</v>
      </c>
      <c r="O14">
        <v>11.661262504</v>
      </c>
      <c r="P14">
        <v>17.533913719</v>
      </c>
      <c r="Q14">
        <v>21.393751963</v>
      </c>
      <c r="R14">
        <v>19.749500662</v>
      </c>
      <c r="S14">
        <v>16.676742042</v>
      </c>
      <c r="T14">
        <v>13.300492611</v>
      </c>
      <c r="U14">
        <v>10.777881912</v>
      </c>
      <c r="V14">
        <v>15.955153083</v>
      </c>
      <c r="W14">
        <v>19.870080245</v>
      </c>
      <c r="X14">
        <v>18.357487923</v>
      </c>
      <c r="Y14">
        <v>15.629360871</v>
      </c>
    </row>
    <row r="15" spans="1:25" ht="12.75">
      <c r="A15" t="s">
        <v>9</v>
      </c>
      <c r="B15">
        <v>23</v>
      </c>
      <c r="C15">
        <v>27</v>
      </c>
      <c r="D15">
        <v>32</v>
      </c>
      <c r="E15">
        <v>47</v>
      </c>
      <c r="F15">
        <v>40</v>
      </c>
      <c r="G15">
        <v>40</v>
      </c>
      <c r="H15">
        <v>2419</v>
      </c>
      <c r="I15">
        <v>2385</v>
      </c>
      <c r="J15">
        <v>2496</v>
      </c>
      <c r="K15">
        <v>2722</v>
      </c>
      <c r="L15">
        <v>3108</v>
      </c>
      <c r="M15">
        <v>3453</v>
      </c>
      <c r="N15">
        <v>9.462576757</v>
      </c>
      <c r="O15">
        <v>11.212640816</v>
      </c>
      <c r="P15">
        <v>12.841701748</v>
      </c>
      <c r="Q15">
        <v>17.886189372</v>
      </c>
      <c r="R15">
        <v>13.040034054</v>
      </c>
      <c r="S15">
        <v>12.005360978</v>
      </c>
      <c r="T15">
        <v>9.5080611823</v>
      </c>
      <c r="U15">
        <v>11.320754717</v>
      </c>
      <c r="V15">
        <v>12.820512821</v>
      </c>
      <c r="W15">
        <v>17.26671565</v>
      </c>
      <c r="X15">
        <v>12.87001287</v>
      </c>
      <c r="Y15">
        <v>11.584129742</v>
      </c>
    </row>
    <row r="16" spans="1:25" ht="12.75">
      <c r="A16" t="s">
        <v>6</v>
      </c>
      <c r="B16">
        <v>24</v>
      </c>
      <c r="C16">
        <v>27</v>
      </c>
      <c r="D16">
        <v>51</v>
      </c>
      <c r="E16">
        <v>55</v>
      </c>
      <c r="F16">
        <v>57</v>
      </c>
      <c r="G16">
        <v>42</v>
      </c>
      <c r="H16">
        <v>1534</v>
      </c>
      <c r="I16">
        <v>1760</v>
      </c>
      <c r="J16">
        <v>1910</v>
      </c>
      <c r="K16">
        <v>2131</v>
      </c>
      <c r="L16">
        <v>2289</v>
      </c>
      <c r="M16">
        <v>2549</v>
      </c>
      <c r="N16">
        <v>15.579907804</v>
      </c>
      <c r="O16">
        <v>15.679900141</v>
      </c>
      <c r="P16">
        <v>28.193844044</v>
      </c>
      <c r="Q16">
        <v>26.929145541</v>
      </c>
      <c r="R16">
        <v>25.713003721</v>
      </c>
      <c r="S16">
        <v>17.204403323</v>
      </c>
      <c r="T16">
        <v>15.645371578</v>
      </c>
      <c r="U16">
        <v>15.340909091</v>
      </c>
      <c r="V16">
        <v>26.701570681</v>
      </c>
      <c r="W16">
        <v>25.809479118</v>
      </c>
      <c r="X16">
        <v>24.901703801</v>
      </c>
      <c r="Y16">
        <v>16.477049823</v>
      </c>
    </row>
    <row r="17" spans="1:25" ht="12.75">
      <c r="A17" t="s">
        <v>4</v>
      </c>
      <c r="B17">
        <v>39</v>
      </c>
      <c r="C17">
        <v>36</v>
      </c>
      <c r="D17">
        <v>40</v>
      </c>
      <c r="E17">
        <v>55</v>
      </c>
      <c r="F17">
        <v>44</v>
      </c>
      <c r="G17">
        <v>69</v>
      </c>
      <c r="H17">
        <v>2005</v>
      </c>
      <c r="I17">
        <v>2281</v>
      </c>
      <c r="J17">
        <v>2563</v>
      </c>
      <c r="K17">
        <v>2821</v>
      </c>
      <c r="L17">
        <v>3373</v>
      </c>
      <c r="M17">
        <v>4032</v>
      </c>
      <c r="N17">
        <v>20.674881026</v>
      </c>
      <c r="O17">
        <v>16.471131836</v>
      </c>
      <c r="P17">
        <v>16.25630894</v>
      </c>
      <c r="Q17">
        <v>20.493851601</v>
      </c>
      <c r="R17">
        <v>13.746050412</v>
      </c>
      <c r="S17">
        <v>18.456273454</v>
      </c>
      <c r="T17">
        <v>19.451371571</v>
      </c>
      <c r="U17">
        <v>15.782551512</v>
      </c>
      <c r="V17">
        <v>15.606710886</v>
      </c>
      <c r="W17">
        <v>19.4966324</v>
      </c>
      <c r="X17">
        <v>13.044767269</v>
      </c>
      <c r="Y17">
        <v>17.113095238</v>
      </c>
    </row>
    <row r="18" spans="1:25" ht="12.75">
      <c r="A18" t="s">
        <v>2</v>
      </c>
      <c r="B18">
        <v>24</v>
      </c>
      <c r="C18">
        <v>16</v>
      </c>
      <c r="D18">
        <v>34</v>
      </c>
      <c r="E18">
        <v>42</v>
      </c>
      <c r="F18">
        <v>32</v>
      </c>
      <c r="G18">
        <v>38</v>
      </c>
      <c r="H18">
        <v>1052</v>
      </c>
      <c r="I18">
        <v>1181</v>
      </c>
      <c r="J18">
        <v>1250</v>
      </c>
      <c r="K18">
        <v>1377</v>
      </c>
      <c r="L18">
        <v>1777</v>
      </c>
      <c r="M18">
        <v>2141</v>
      </c>
      <c r="N18">
        <v>24.96838196</v>
      </c>
      <c r="O18">
        <v>14.858062747</v>
      </c>
      <c r="P18">
        <v>30.162085518</v>
      </c>
      <c r="Q18">
        <v>34.714896837</v>
      </c>
      <c r="R18">
        <v>20.105041149</v>
      </c>
      <c r="S18">
        <v>19.57267644</v>
      </c>
      <c r="T18">
        <v>22.813688213</v>
      </c>
      <c r="U18">
        <v>13.547840813</v>
      </c>
      <c r="V18">
        <v>27.2</v>
      </c>
      <c r="W18">
        <v>30.501089325</v>
      </c>
      <c r="X18">
        <v>18.007878447</v>
      </c>
      <c r="Y18">
        <v>17.748715553</v>
      </c>
    </row>
    <row r="19" spans="1:25" ht="12.75">
      <c r="A19" t="s">
        <v>5</v>
      </c>
      <c r="B19">
        <v>12</v>
      </c>
      <c r="C19">
        <v>11</v>
      </c>
      <c r="D19">
        <v>20</v>
      </c>
      <c r="E19">
        <v>40</v>
      </c>
      <c r="F19">
        <v>34</v>
      </c>
      <c r="G19">
        <v>19</v>
      </c>
      <c r="H19">
        <v>760</v>
      </c>
      <c r="I19">
        <v>808</v>
      </c>
      <c r="J19">
        <v>924</v>
      </c>
      <c r="K19">
        <v>1040</v>
      </c>
      <c r="L19">
        <v>1283</v>
      </c>
      <c r="M19">
        <v>1459</v>
      </c>
      <c r="N19">
        <v>19.346530348</v>
      </c>
      <c r="O19">
        <v>16.406263847</v>
      </c>
      <c r="P19">
        <v>25.740102306</v>
      </c>
      <c r="Q19">
        <v>46.552292683</v>
      </c>
      <c r="R19">
        <v>31.347018272</v>
      </c>
      <c r="S19">
        <v>15.536546605</v>
      </c>
      <c r="T19">
        <v>15.789473684</v>
      </c>
      <c r="U19">
        <v>13.613861386</v>
      </c>
      <c r="V19">
        <v>21.645021645</v>
      </c>
      <c r="W19">
        <v>38.461538462</v>
      </c>
      <c r="X19">
        <v>26.500389712</v>
      </c>
      <c r="Y19">
        <v>13.022618232</v>
      </c>
    </row>
    <row r="20" spans="1:25" ht="12.75">
      <c r="A20" t="s">
        <v>7</v>
      </c>
      <c r="B20">
        <v>12</v>
      </c>
      <c r="C20">
        <v>26</v>
      </c>
      <c r="D20">
        <v>53</v>
      </c>
      <c r="E20">
        <v>50</v>
      </c>
      <c r="F20">
        <v>67</v>
      </c>
      <c r="G20">
        <v>72</v>
      </c>
      <c r="H20">
        <v>1008</v>
      </c>
      <c r="I20">
        <v>1240</v>
      </c>
      <c r="J20">
        <v>1460</v>
      </c>
      <c r="K20">
        <v>1970</v>
      </c>
      <c r="L20">
        <v>2493</v>
      </c>
      <c r="M20">
        <v>2891</v>
      </c>
      <c r="N20">
        <v>17.435955145</v>
      </c>
      <c r="O20">
        <v>30.048958033</v>
      </c>
      <c r="P20">
        <v>49.804063654</v>
      </c>
      <c r="Q20">
        <v>35.344204365</v>
      </c>
      <c r="R20">
        <v>37.266332671</v>
      </c>
      <c r="S20">
        <v>34.068935872</v>
      </c>
      <c r="T20">
        <v>11.904761905</v>
      </c>
      <c r="U20">
        <v>20.967741935</v>
      </c>
      <c r="V20">
        <v>36.301369863</v>
      </c>
      <c r="W20">
        <v>25.38071066</v>
      </c>
      <c r="X20">
        <v>26.875250702</v>
      </c>
      <c r="Y20">
        <v>24.904877205</v>
      </c>
    </row>
    <row r="21" spans="1:25" ht="12.75">
      <c r="A21" t="s">
        <v>17</v>
      </c>
      <c r="B21" s="9"/>
      <c r="C21">
        <v>10</v>
      </c>
      <c r="D21">
        <v>10</v>
      </c>
      <c r="E21">
        <v>7</v>
      </c>
      <c r="F21">
        <v>22</v>
      </c>
      <c r="G21">
        <v>18</v>
      </c>
      <c r="H21" s="9"/>
      <c r="I21">
        <v>1051</v>
      </c>
      <c r="J21">
        <v>1282</v>
      </c>
      <c r="K21">
        <v>1498</v>
      </c>
      <c r="L21">
        <v>1882</v>
      </c>
      <c r="M21">
        <v>2368</v>
      </c>
      <c r="N21" s="9"/>
      <c r="O21">
        <v>10.253118848</v>
      </c>
      <c r="P21">
        <v>8.2936125242</v>
      </c>
      <c r="Q21">
        <v>4.8870210767</v>
      </c>
      <c r="R21">
        <v>12.183564474</v>
      </c>
      <c r="S21">
        <v>8.0736749236</v>
      </c>
      <c r="T21" s="9"/>
      <c r="U21">
        <v>9.5147478592</v>
      </c>
      <c r="V21">
        <v>7.8003120125</v>
      </c>
      <c r="W21">
        <v>4.6728971963</v>
      </c>
      <c r="X21">
        <v>11.689691817</v>
      </c>
      <c r="Y21">
        <v>7.6013513514</v>
      </c>
    </row>
    <row r="22" spans="1:25" ht="12.75">
      <c r="A22" t="s">
        <v>16</v>
      </c>
      <c r="B22" s="9"/>
      <c r="C22" s="9"/>
      <c r="D22">
        <v>7</v>
      </c>
      <c r="E22">
        <v>7</v>
      </c>
      <c r="F22" s="9"/>
      <c r="G22" s="9"/>
      <c r="H22" s="9"/>
      <c r="I22" s="9"/>
      <c r="J22">
        <v>767</v>
      </c>
      <c r="K22">
        <v>945</v>
      </c>
      <c r="L22" s="9"/>
      <c r="M22" s="9"/>
      <c r="N22" s="9"/>
      <c r="O22" s="9"/>
      <c r="P22">
        <v>9.9640749566</v>
      </c>
      <c r="Q22">
        <v>7.797237613</v>
      </c>
      <c r="R22" s="9"/>
      <c r="S22" s="9"/>
      <c r="T22" s="9"/>
      <c r="U22" s="9"/>
      <c r="V22">
        <v>9.1264667536</v>
      </c>
      <c r="W22">
        <v>7.4074074074</v>
      </c>
      <c r="X22" s="9"/>
      <c r="Y22" s="9"/>
    </row>
    <row r="23" spans="1:25" ht="12.75">
      <c r="A23" t="s">
        <v>26</v>
      </c>
      <c r="B23">
        <v>9</v>
      </c>
      <c r="C23">
        <v>24</v>
      </c>
      <c r="D23">
        <v>15</v>
      </c>
      <c r="E23">
        <v>16</v>
      </c>
      <c r="F23">
        <v>27</v>
      </c>
      <c r="G23">
        <v>18</v>
      </c>
      <c r="H23">
        <v>1557</v>
      </c>
      <c r="I23">
        <v>1578</v>
      </c>
      <c r="J23">
        <v>1606</v>
      </c>
      <c r="K23">
        <v>1685</v>
      </c>
      <c r="L23">
        <v>1934</v>
      </c>
      <c r="M23">
        <v>2270</v>
      </c>
      <c r="N23">
        <v>5.6335922776</v>
      </c>
      <c r="O23">
        <v>14.987389047</v>
      </c>
      <c r="P23">
        <v>9.3841839068</v>
      </c>
      <c r="Q23">
        <v>9.7621377741</v>
      </c>
      <c r="R23">
        <v>14.438977595</v>
      </c>
      <c r="S23">
        <v>8.4253072578</v>
      </c>
      <c r="T23">
        <v>5.7803468208</v>
      </c>
      <c r="U23">
        <v>15.209125475</v>
      </c>
      <c r="V23">
        <v>9.3399750934</v>
      </c>
      <c r="W23">
        <v>9.4955489614</v>
      </c>
      <c r="X23">
        <v>13.960703206</v>
      </c>
      <c r="Y23">
        <v>7.9295154185</v>
      </c>
    </row>
    <row r="24" spans="1:25" ht="12.75">
      <c r="A24" t="s">
        <v>18</v>
      </c>
      <c r="B24">
        <v>7</v>
      </c>
      <c r="C24">
        <v>15</v>
      </c>
      <c r="D24">
        <v>11</v>
      </c>
      <c r="E24">
        <v>25</v>
      </c>
      <c r="F24">
        <v>13</v>
      </c>
      <c r="G24">
        <v>23</v>
      </c>
      <c r="H24">
        <v>1150</v>
      </c>
      <c r="I24">
        <v>1307</v>
      </c>
      <c r="J24">
        <v>1497</v>
      </c>
      <c r="K24">
        <v>1693</v>
      </c>
      <c r="L24">
        <v>2035</v>
      </c>
      <c r="M24">
        <v>2464</v>
      </c>
      <c r="N24">
        <v>6.5234942827</v>
      </c>
      <c r="O24">
        <v>12.334341227</v>
      </c>
      <c r="P24">
        <v>7.9896984961</v>
      </c>
      <c r="Q24">
        <v>15.776510193</v>
      </c>
      <c r="R24">
        <v>6.7409185777</v>
      </c>
      <c r="S24">
        <v>9.6815814523</v>
      </c>
      <c r="T24">
        <v>6.0869565217</v>
      </c>
      <c r="U24">
        <v>11.476664116</v>
      </c>
      <c r="V24">
        <v>7.3480293921</v>
      </c>
      <c r="W24">
        <v>14.766686356</v>
      </c>
      <c r="X24">
        <v>6.3882063882</v>
      </c>
      <c r="Y24">
        <v>9.3344155844</v>
      </c>
    </row>
    <row r="25" spans="1:25" ht="12.75">
      <c r="A25" t="s">
        <v>21</v>
      </c>
      <c r="B25">
        <v>25</v>
      </c>
      <c r="C25">
        <v>21</v>
      </c>
      <c r="D25">
        <v>36</v>
      </c>
      <c r="E25">
        <v>33</v>
      </c>
      <c r="F25">
        <v>43</v>
      </c>
      <c r="G25">
        <v>32</v>
      </c>
      <c r="H25">
        <v>2144</v>
      </c>
      <c r="I25">
        <v>2285</v>
      </c>
      <c r="J25">
        <v>2642</v>
      </c>
      <c r="K25">
        <v>2910</v>
      </c>
      <c r="L25">
        <v>3499</v>
      </c>
      <c r="M25">
        <v>4174</v>
      </c>
      <c r="N25">
        <v>11.845485807</v>
      </c>
      <c r="O25">
        <v>9.8079163965</v>
      </c>
      <c r="P25">
        <v>14.259284302</v>
      </c>
      <c r="Q25">
        <v>12.169882466</v>
      </c>
      <c r="R25">
        <v>12.738748521</v>
      </c>
      <c r="S25">
        <v>7.9593050231</v>
      </c>
      <c r="T25">
        <v>11.660447761</v>
      </c>
      <c r="U25">
        <v>9.1903719912</v>
      </c>
      <c r="V25">
        <v>13.626040878</v>
      </c>
      <c r="W25">
        <v>11.340206186</v>
      </c>
      <c r="X25">
        <v>12.289225493</v>
      </c>
      <c r="Y25">
        <v>7.6665069478</v>
      </c>
    </row>
    <row r="26" spans="1:25" ht="12.75">
      <c r="A26" t="s">
        <v>19</v>
      </c>
      <c r="B26">
        <v>14</v>
      </c>
      <c r="C26">
        <v>15</v>
      </c>
      <c r="D26">
        <v>23</v>
      </c>
      <c r="E26">
        <v>13</v>
      </c>
      <c r="F26">
        <v>12</v>
      </c>
      <c r="G26">
        <v>15</v>
      </c>
      <c r="H26">
        <v>1040</v>
      </c>
      <c r="I26">
        <v>1106</v>
      </c>
      <c r="J26">
        <v>1254</v>
      </c>
      <c r="K26">
        <v>1387</v>
      </c>
      <c r="L26">
        <v>1642</v>
      </c>
      <c r="M26">
        <v>2020</v>
      </c>
      <c r="N26">
        <v>14.080552138</v>
      </c>
      <c r="O26">
        <v>14.20513731</v>
      </c>
      <c r="P26">
        <v>18.616560394</v>
      </c>
      <c r="Q26">
        <v>9.8040585106</v>
      </c>
      <c r="R26">
        <v>7.6285306025</v>
      </c>
      <c r="S26">
        <v>7.6320062686</v>
      </c>
      <c r="T26">
        <v>13.461538462</v>
      </c>
      <c r="U26">
        <v>13.56238698</v>
      </c>
      <c r="V26">
        <v>18.341307815</v>
      </c>
      <c r="W26">
        <v>9.3727469358</v>
      </c>
      <c r="X26">
        <v>7.3081607795</v>
      </c>
      <c r="Y26">
        <v>7.4257425743</v>
      </c>
    </row>
    <row r="27" spans="1:25" ht="12.75">
      <c r="A27" t="s">
        <v>20</v>
      </c>
      <c r="B27">
        <v>9</v>
      </c>
      <c r="C27">
        <v>10</v>
      </c>
      <c r="D27">
        <v>14</v>
      </c>
      <c r="E27">
        <v>7</v>
      </c>
      <c r="F27">
        <v>16</v>
      </c>
      <c r="G27">
        <v>12</v>
      </c>
      <c r="H27">
        <v>620</v>
      </c>
      <c r="I27">
        <v>726</v>
      </c>
      <c r="J27">
        <v>875</v>
      </c>
      <c r="K27">
        <v>1052</v>
      </c>
      <c r="L27">
        <v>1330</v>
      </c>
      <c r="M27">
        <v>1491</v>
      </c>
      <c r="N27">
        <v>15.517777594</v>
      </c>
      <c r="O27">
        <v>14.901020915</v>
      </c>
      <c r="P27">
        <v>17.677635794</v>
      </c>
      <c r="Q27">
        <v>7.1948939072</v>
      </c>
      <c r="R27">
        <v>13.146211262</v>
      </c>
      <c r="S27">
        <v>8.6196108101</v>
      </c>
      <c r="T27">
        <v>14.516129032</v>
      </c>
      <c r="U27">
        <v>13.774104683</v>
      </c>
      <c r="V27">
        <v>16</v>
      </c>
      <c r="W27">
        <v>6.6539923954</v>
      </c>
      <c r="X27">
        <v>12.030075188</v>
      </c>
      <c r="Y27">
        <v>8.0482897384</v>
      </c>
    </row>
    <row r="28" spans="1:25" ht="12.75">
      <c r="A28" t="s">
        <v>22</v>
      </c>
      <c r="B28">
        <v>18</v>
      </c>
      <c r="C28">
        <v>12</v>
      </c>
      <c r="D28">
        <v>16</v>
      </c>
      <c r="E28">
        <v>31</v>
      </c>
      <c r="F28">
        <v>34</v>
      </c>
      <c r="G28">
        <v>34</v>
      </c>
      <c r="H28">
        <v>1378</v>
      </c>
      <c r="I28">
        <v>1538</v>
      </c>
      <c r="J28">
        <v>1800</v>
      </c>
      <c r="K28">
        <v>2115</v>
      </c>
      <c r="L28">
        <v>2548</v>
      </c>
      <c r="M28">
        <v>3229</v>
      </c>
      <c r="N28">
        <v>13.267292009</v>
      </c>
      <c r="O28">
        <v>8.2156770107</v>
      </c>
      <c r="P28">
        <v>9.3287235476</v>
      </c>
      <c r="Q28">
        <v>15.894928378</v>
      </c>
      <c r="R28">
        <v>14.016713431</v>
      </c>
      <c r="S28">
        <v>11.028186878</v>
      </c>
      <c r="T28">
        <v>13.062409289</v>
      </c>
      <c r="U28">
        <v>7.8023407022</v>
      </c>
      <c r="V28">
        <v>8.8888888889</v>
      </c>
      <c r="W28">
        <v>14.657210402</v>
      </c>
      <c r="X28">
        <v>13.343799058</v>
      </c>
      <c r="Y28">
        <v>10.52957572</v>
      </c>
    </row>
    <row r="29" spans="1:25" ht="12.75">
      <c r="A29" t="s">
        <v>15</v>
      </c>
      <c r="B29">
        <v>16</v>
      </c>
      <c r="C29">
        <v>7</v>
      </c>
      <c r="D29">
        <v>19</v>
      </c>
      <c r="E29">
        <v>16</v>
      </c>
      <c r="F29">
        <v>26</v>
      </c>
      <c r="G29">
        <v>21</v>
      </c>
      <c r="H29">
        <v>1594</v>
      </c>
      <c r="I29">
        <v>1685</v>
      </c>
      <c r="J29">
        <v>1930</v>
      </c>
      <c r="K29">
        <v>2140</v>
      </c>
      <c r="L29">
        <v>2480</v>
      </c>
      <c r="M29">
        <v>2855</v>
      </c>
      <c r="N29">
        <v>10.498980146</v>
      </c>
      <c r="O29">
        <v>4.3359713072</v>
      </c>
      <c r="P29">
        <v>9.9882495782</v>
      </c>
      <c r="Q29">
        <v>7.6652016052</v>
      </c>
      <c r="R29">
        <v>10.464703323</v>
      </c>
      <c r="S29">
        <v>7.4566660781</v>
      </c>
      <c r="T29">
        <v>10.037641154</v>
      </c>
      <c r="U29">
        <v>4.1543026706</v>
      </c>
      <c r="V29">
        <v>9.8445595855</v>
      </c>
      <c r="W29">
        <v>7.476635514</v>
      </c>
      <c r="X29">
        <v>10.483870968</v>
      </c>
      <c r="Y29">
        <v>7.3555166375</v>
      </c>
    </row>
    <row r="30" spans="1:25" ht="12.75">
      <c r="A30" t="s">
        <v>23</v>
      </c>
      <c r="B30">
        <v>17</v>
      </c>
      <c r="C30">
        <v>7</v>
      </c>
      <c r="D30">
        <v>13</v>
      </c>
      <c r="E30">
        <v>18</v>
      </c>
      <c r="F30">
        <v>14</v>
      </c>
      <c r="G30">
        <v>22</v>
      </c>
      <c r="H30">
        <v>673</v>
      </c>
      <c r="I30">
        <v>815</v>
      </c>
      <c r="J30">
        <v>957</v>
      </c>
      <c r="K30">
        <v>1059</v>
      </c>
      <c r="L30">
        <v>1265</v>
      </c>
      <c r="M30">
        <v>1606</v>
      </c>
      <c r="N30">
        <v>28.310575972</v>
      </c>
      <c r="O30">
        <v>9.9840228815</v>
      </c>
      <c r="P30">
        <v>15.759044855</v>
      </c>
      <c r="Q30">
        <v>19.89670478</v>
      </c>
      <c r="R30">
        <v>12.673786475</v>
      </c>
      <c r="S30">
        <v>15.813901216</v>
      </c>
      <c r="T30">
        <v>25.260029718</v>
      </c>
      <c r="U30">
        <v>8.5889570552</v>
      </c>
      <c r="V30">
        <v>13.584117032</v>
      </c>
      <c r="W30">
        <v>16.997167139</v>
      </c>
      <c r="X30">
        <v>11.067193676</v>
      </c>
      <c r="Y30">
        <v>13.698630137</v>
      </c>
    </row>
    <row r="31" spans="1:25" ht="12.75">
      <c r="A31" t="s">
        <v>25</v>
      </c>
      <c r="B31">
        <v>28</v>
      </c>
      <c r="C31">
        <v>37</v>
      </c>
      <c r="D31">
        <v>38</v>
      </c>
      <c r="E31">
        <v>49</v>
      </c>
      <c r="F31">
        <v>70</v>
      </c>
      <c r="G31">
        <v>69</v>
      </c>
      <c r="H31">
        <v>2249</v>
      </c>
      <c r="I31">
        <v>2399</v>
      </c>
      <c r="J31">
        <v>2691</v>
      </c>
      <c r="K31">
        <v>2911</v>
      </c>
      <c r="L31">
        <v>3253</v>
      </c>
      <c r="M31">
        <v>3734</v>
      </c>
      <c r="N31">
        <v>13.173084889</v>
      </c>
      <c r="O31">
        <v>16.479974146</v>
      </c>
      <c r="P31">
        <v>15.842055544</v>
      </c>
      <c r="Q31">
        <v>19.088153773</v>
      </c>
      <c r="R31">
        <v>25.242168645</v>
      </c>
      <c r="S31">
        <v>22.401424529</v>
      </c>
      <c r="T31">
        <v>12.449977768</v>
      </c>
      <c r="U31">
        <v>15.423092955</v>
      </c>
      <c r="V31">
        <v>14.121144556</v>
      </c>
      <c r="W31">
        <v>16.832703538</v>
      </c>
      <c r="X31">
        <v>21.518598217</v>
      </c>
      <c r="Y31">
        <v>18.478843064</v>
      </c>
    </row>
    <row r="32" spans="1:25" ht="12.75">
      <c r="A32" t="s">
        <v>24</v>
      </c>
      <c r="B32">
        <v>23</v>
      </c>
      <c r="C32">
        <v>26</v>
      </c>
      <c r="D32">
        <v>33</v>
      </c>
      <c r="E32">
        <v>41</v>
      </c>
      <c r="F32">
        <v>40</v>
      </c>
      <c r="G32">
        <v>40</v>
      </c>
      <c r="H32">
        <v>1673</v>
      </c>
      <c r="I32">
        <v>1740</v>
      </c>
      <c r="J32">
        <v>1798</v>
      </c>
      <c r="K32">
        <v>1900</v>
      </c>
      <c r="L32">
        <v>2102</v>
      </c>
      <c r="M32">
        <v>2438</v>
      </c>
      <c r="N32">
        <v>14.606029097</v>
      </c>
      <c r="O32">
        <v>15.935197133</v>
      </c>
      <c r="P32">
        <v>19.490225426</v>
      </c>
      <c r="Q32">
        <v>23.201680897</v>
      </c>
      <c r="R32">
        <v>21.858693148</v>
      </c>
      <c r="S32">
        <v>18.472838852</v>
      </c>
      <c r="T32">
        <v>13.747758518</v>
      </c>
      <c r="U32">
        <v>14.942528736</v>
      </c>
      <c r="V32">
        <v>18.353726363</v>
      </c>
      <c r="W32">
        <v>21.578947368</v>
      </c>
      <c r="X32">
        <v>19.029495718</v>
      </c>
      <c r="Y32">
        <v>16.406890894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2006-05-19T19:26:00Z</cp:lastPrinted>
  <dcterms:created xsi:type="dcterms:W3CDTF">2006-01-23T20:42:54Z</dcterms:created>
  <dcterms:modified xsi:type="dcterms:W3CDTF">2008-04-09T16:48:14Z</dcterms:modified>
  <cp:category/>
  <cp:version/>
  <cp:contentType/>
  <cp:contentStatus/>
</cp:coreProperties>
</file>